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B:\Downloads\"/>
    </mc:Choice>
  </mc:AlternateContent>
  <xr:revisionPtr revIDLastSave="0" documentId="13_ncr:1_{8DDC5178-67C3-4E26-BFED-6390F423B988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Tabelle1" sheetId="1" r:id="rId1"/>
  </sheets>
  <definedNames>
    <definedName name="_xlnm._FilterDatabase" localSheetId="0" hidden="1">Tabelle1!$A$6:$K$46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 s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8" i="1"/>
  <c r="I48" i="1" s="1"/>
  <c r="J48" i="1" s="1"/>
  <c r="H8" i="1"/>
  <c r="I8" i="1" s="1"/>
  <c r="J8" i="1" s="1"/>
  <c r="J50" i="1" l="1"/>
</calcChain>
</file>

<file path=xl/sharedStrings.xml><?xml version="1.0" encoding="utf-8"?>
<sst xmlns="http://schemas.openxmlformats.org/spreadsheetml/2006/main" count="143" uniqueCount="98">
  <si>
    <t>Nr.:</t>
  </si>
  <si>
    <t>Artikelnummer:</t>
  </si>
  <si>
    <t>Stück:</t>
  </si>
  <si>
    <t>E-Preis:</t>
  </si>
  <si>
    <t>Rabatt:</t>
  </si>
  <si>
    <t>Bezeichnung:</t>
  </si>
  <si>
    <t>E-Preis-Netto:</t>
  </si>
  <si>
    <t>G-Preis:</t>
  </si>
  <si>
    <t>No.:</t>
  </si>
  <si>
    <t>Part number:</t>
  </si>
  <si>
    <t>Description (german):</t>
  </si>
  <si>
    <t>Quantity:</t>
  </si>
  <si>
    <t>Unit-Price:</t>
  </si>
  <si>
    <t>Discount:</t>
  </si>
  <si>
    <t>Unit-Net-Price</t>
  </si>
  <si>
    <t>Total-Price</t>
  </si>
  <si>
    <t>Bezeichnung (spanisch):</t>
  </si>
  <si>
    <t>Description (spanish.):</t>
  </si>
  <si>
    <t>golilla</t>
  </si>
  <si>
    <t>Paleta</t>
  </si>
  <si>
    <t>jacket</t>
  </si>
  <si>
    <t>Cuchillo</t>
  </si>
  <si>
    <t>contracuchillo</t>
  </si>
  <si>
    <t>buje plastico</t>
  </si>
  <si>
    <t>dedo</t>
  </si>
  <si>
    <t>plastico harneros</t>
  </si>
  <si>
    <t xml:space="preserve">goma </t>
  </si>
  <si>
    <t>fondo friccion</t>
  </si>
  <si>
    <t>pernos fondo</t>
  </si>
  <si>
    <t>gancho</t>
  </si>
  <si>
    <t>Baliza</t>
  </si>
  <si>
    <t>cadena elevador</t>
  </si>
  <si>
    <t>rodamiento</t>
  </si>
  <si>
    <t>padded</t>
  </si>
  <si>
    <t>winter jacket</t>
  </si>
  <si>
    <t>FLOTADOR COMBUSTIBLE</t>
  </si>
  <si>
    <t>VENTILADOR CALEFACCION</t>
  </si>
  <si>
    <t>RODILLO TENSOR CORREA</t>
  </si>
  <si>
    <t>ESPEJO</t>
  </si>
  <si>
    <t>BOCINA</t>
  </si>
  <si>
    <t>KIT</t>
  </si>
  <si>
    <t>PASADOR EXIAL</t>
  </si>
  <si>
    <t>PIVOTE DERECHO</t>
  </si>
  <si>
    <t>RODILLO CORREA</t>
  </si>
  <si>
    <t>SENSOR PRESION</t>
  </si>
  <si>
    <t>RETEN</t>
  </si>
  <si>
    <t>ACOPLE RAPIDO PALA</t>
  </si>
  <si>
    <t>RETEN CHICO</t>
  </si>
  <si>
    <t>RETEN MANGA</t>
  </si>
  <si>
    <t xml:space="preserve">RODAM PIVOTE </t>
  </si>
  <si>
    <t>Lager</t>
  </si>
  <si>
    <t>Angebot-Nr.1450-Andres Held - Manitou ET 17.03.2025</t>
  </si>
  <si>
    <t>Manitou</t>
  </si>
  <si>
    <t>Zahnradpumpe</t>
  </si>
  <si>
    <t>O-Ring</t>
  </si>
  <si>
    <t>Magnetventil</t>
  </si>
  <si>
    <t>Bremsbelag</t>
  </si>
  <si>
    <t>Getriebescheibe</t>
  </si>
  <si>
    <t>Kupplungsscheibe</t>
  </si>
  <si>
    <t>Reibungsscheibe</t>
  </si>
  <si>
    <t>Dichtring</t>
  </si>
  <si>
    <t>Rollenlager</t>
  </si>
  <si>
    <t>Getriebewelle</t>
  </si>
  <si>
    <t>Sprengring</t>
  </si>
  <si>
    <t>Wellendichtring</t>
  </si>
  <si>
    <t>Powershift Getriebe für Winkelgetriebe BP110</t>
  </si>
  <si>
    <t>Umschaltventil neu: 52760593</t>
  </si>
  <si>
    <t>564 380</t>
  </si>
  <si>
    <t>109 676</t>
  </si>
  <si>
    <t>564 389</t>
  </si>
  <si>
    <t>702 376</t>
  </si>
  <si>
    <t>564 763</t>
  </si>
  <si>
    <t>561 787</t>
  </si>
  <si>
    <t>746 732</t>
  </si>
  <si>
    <t>564 439</t>
  </si>
  <si>
    <t>564 440</t>
  </si>
  <si>
    <t>960 588</t>
  </si>
  <si>
    <t>O-Ring Ver. EH 5</t>
  </si>
  <si>
    <t>564 427</t>
  </si>
  <si>
    <t>958 028</t>
  </si>
  <si>
    <t>943 776</t>
  </si>
  <si>
    <t>109 624</t>
  </si>
  <si>
    <t>109 663</t>
  </si>
  <si>
    <t>746 729</t>
  </si>
  <si>
    <t>109 622</t>
  </si>
  <si>
    <t>564 461</t>
  </si>
  <si>
    <t>943 887</t>
  </si>
  <si>
    <t>259 158</t>
  </si>
  <si>
    <t>Angebotsendsumme</t>
  </si>
  <si>
    <t>neues Getriebe:</t>
  </si>
  <si>
    <t>255 kg Gewicht</t>
  </si>
  <si>
    <t>Verpackungsmass: 71 x 53 x 89 cm</t>
  </si>
  <si>
    <t>Es ist wohl nicht möglich, ein anderes Schaltgewtriebe einzubauen, da viele Komponenten dann nicht mehr passen.</t>
  </si>
  <si>
    <t>Wir haben die benötigten Mengen angepasst.</t>
  </si>
  <si>
    <t>Weiterhin gibt es bei den Dichtungen Verpackungseinheiten. Da aber einige Positionen mehrfach aufgeführt sind, würden wir bei</t>
  </si>
  <si>
    <t>Bestellung die gewünschten Mengen mit den Verpackungseinhediten anpassen.</t>
  </si>
  <si>
    <t>Im Anhang legen wir noch eine Ersatzteilliste anbei.</t>
  </si>
  <si>
    <t>Angefragte 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</si>
</sst>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u/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8"/>
      <name val="Calibri"/>
      <family val="2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9" fontId="3" fillId="0" borderId="0" xfId="1" applyFont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9" fontId="2" fillId="0" borderId="1" xfId="1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right" vertical="top"/>
    </xf>
    <xf numFmtId="9" fontId="5" fillId="0" borderId="0" xfId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2" fontId="3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horizontal="left"/>
    </xf>
    <xf numFmtId="9" fontId="2" fillId="0" borderId="0" xfId="1" applyFont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165" fontId="5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9" fontId="5" fillId="0" borderId="1" xfId="1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9" fontId="2" fillId="0" borderId="0" xfId="1" applyFont="1" applyAlignment="1">
      <alignment horizontal="right" vertical="top"/>
    </xf>
    <xf numFmtId="0" fontId="2" fillId="0" borderId="0" xfId="0" applyFont="1"/>
    <xf numFmtId="2" fontId="2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164" fontId="5" fillId="2" borderId="0" xfId="0" applyNumberFormat="1" applyFont="1" applyFill="1" applyAlignment="1">
      <alignment horizontal="right" vertical="top"/>
    </xf>
    <xf numFmtId="9" fontId="5" fillId="2" borderId="0" xfId="1" applyFont="1" applyFill="1" applyAlignment="1">
      <alignment horizontal="right" vertical="top"/>
    </xf>
    <xf numFmtId="0" fontId="7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164" fontId="5" fillId="3" borderId="0" xfId="0" applyNumberFormat="1" applyFont="1" applyFill="1" applyAlignment="1">
      <alignment horizontal="right" vertical="top"/>
    </xf>
    <xf numFmtId="9" fontId="5" fillId="3" borderId="0" xfId="1" applyFont="1" applyFill="1" applyAlignment="1">
      <alignment horizontal="right" vertical="top"/>
    </xf>
    <xf numFmtId="0" fontId="10" fillId="0" borderId="0" xfId="0" applyFont="1"/>
  </cellXfs>
  <cellStyles count="3">
    <cellStyle name="Prozent" xfId="1" builtinId="5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T62"/>
  <sheetViews>
    <sheetView tabSelected="1" topLeftCell="A35" zoomScaleNormal="100" workbookViewId="0">
      <selection activeCell="A6" sqref="A6:K6"/>
    </sheetView>
  </sheetViews>
  <sheetFormatPr baseColWidth="10" defaultColWidth="11.44140625" defaultRowHeight="13.2" x14ac:dyDescent="0.25"/>
  <cols>
    <col min="1" max="1" width="4.109375" style="19" bestFit="1" customWidth="1"/>
    <col min="2" max="2" width="14" style="16" bestFit="1" customWidth="1"/>
    <col min="3" max="3" width="51.88671875" style="16" bestFit="1" customWidth="1"/>
    <col min="4" max="4" width="29.33203125" style="1" hidden="1" customWidth="1"/>
    <col min="5" max="5" width="8.44140625" style="6" bestFit="1" customWidth="1"/>
    <col min="6" max="6" width="10.5546875" style="7" bestFit="1" customWidth="1"/>
    <col min="7" max="7" width="8.5546875" style="8" bestFit="1" customWidth="1"/>
    <col min="8" max="8" width="9.6640625" style="7" customWidth="1"/>
    <col min="9" max="9" width="12.44140625" style="7" bestFit="1" customWidth="1"/>
    <col min="10" max="10" width="10.33203125" style="7" bestFit="1" customWidth="1"/>
    <col min="11" max="11" width="16.5546875" style="2" bestFit="1" customWidth="1"/>
    <col min="12" max="12" width="2.5546875" style="2" customWidth="1"/>
    <col min="13" max="13" width="1.88671875" style="20" bestFit="1" customWidth="1"/>
    <col min="14" max="14" width="3" style="1" customWidth="1"/>
    <col min="15" max="15" width="10.88671875" style="1" bestFit="1" customWidth="1"/>
    <col min="16" max="16" width="21.33203125" style="1" customWidth="1"/>
    <col min="17" max="18" width="8.5546875" style="1" bestFit="1" customWidth="1"/>
    <col min="19" max="19" width="9.5546875" style="1" bestFit="1" customWidth="1"/>
    <col min="20" max="20" width="5.109375" style="1" bestFit="1" customWidth="1"/>
    <col min="21" max="21" width="6.109375" style="2" bestFit="1" customWidth="1"/>
    <col min="22" max="22" width="3.5546875" style="2" bestFit="1" customWidth="1"/>
    <col min="23" max="23" width="11" style="2" bestFit="1" customWidth="1"/>
    <col min="24" max="24" width="2.109375" style="2" bestFit="1" customWidth="1"/>
    <col min="25" max="25" width="6.44140625" style="2" bestFit="1" customWidth="1"/>
    <col min="26" max="16384" width="11.44140625" style="2"/>
  </cols>
  <sheetData>
    <row r="3" spans="1:20" x14ac:dyDescent="0.25">
      <c r="C3" s="17" t="s">
        <v>51</v>
      </c>
      <c r="D3" s="3"/>
    </row>
    <row r="4" spans="1:20" x14ac:dyDescent="0.25">
      <c r="C4" s="17"/>
      <c r="D4" s="3"/>
    </row>
    <row r="5" spans="1:20" x14ac:dyDescent="0.25">
      <c r="A5" s="19" t="s">
        <v>0</v>
      </c>
      <c r="B5" s="19" t="s">
        <v>1</v>
      </c>
      <c r="C5" s="19" t="s">
        <v>5</v>
      </c>
      <c r="D5" s="5" t="s">
        <v>16</v>
      </c>
      <c r="E5" s="12" t="s">
        <v>2</v>
      </c>
      <c r="F5" s="13" t="s">
        <v>3</v>
      </c>
      <c r="G5" s="29" t="s">
        <v>4</v>
      </c>
      <c r="H5" s="13"/>
      <c r="I5" s="13" t="s">
        <v>6</v>
      </c>
      <c r="J5" s="13" t="s">
        <v>7</v>
      </c>
    </row>
    <row r="6" spans="1:20" ht="13.8" thickBot="1" x14ac:dyDescent="0.3">
      <c r="A6" s="18" t="s">
        <v>8</v>
      </c>
      <c r="B6" s="18" t="s">
        <v>9</v>
      </c>
      <c r="C6" s="18" t="s">
        <v>10</v>
      </c>
      <c r="D6" s="4" t="s">
        <v>17</v>
      </c>
      <c r="E6" s="9" t="s">
        <v>11</v>
      </c>
      <c r="F6" s="10" t="s">
        <v>12</v>
      </c>
      <c r="G6" s="11" t="s">
        <v>13</v>
      </c>
      <c r="H6" s="10"/>
      <c r="I6" s="10" t="s">
        <v>14</v>
      </c>
      <c r="J6" s="10" t="s">
        <v>15</v>
      </c>
      <c r="K6" s="51" t="s">
        <v>97</v>
      </c>
    </row>
    <row r="7" spans="1:20" s="22" customFormat="1" x14ac:dyDescent="0.25">
      <c r="A7" s="21"/>
      <c r="B7" s="27"/>
      <c r="C7" s="30" t="s">
        <v>52</v>
      </c>
      <c r="D7" s="23"/>
      <c r="E7" s="25"/>
      <c r="F7" s="14"/>
      <c r="G7" s="15"/>
      <c r="H7" s="14"/>
      <c r="I7" s="14"/>
      <c r="J7" s="14"/>
      <c r="M7" s="26"/>
      <c r="N7" s="23"/>
      <c r="O7" s="23"/>
      <c r="P7" s="23"/>
      <c r="Q7" s="23"/>
      <c r="R7" s="23"/>
      <c r="S7" s="23"/>
      <c r="T7" s="23"/>
    </row>
    <row r="8" spans="1:20" s="22" customFormat="1" x14ac:dyDescent="0.25">
      <c r="A8" s="21">
        <v>1</v>
      </c>
      <c r="B8" s="31" t="s">
        <v>67</v>
      </c>
      <c r="C8" s="24" t="s">
        <v>53</v>
      </c>
      <c r="D8" s="23" t="s">
        <v>19</v>
      </c>
      <c r="E8" s="25">
        <v>1</v>
      </c>
      <c r="F8" s="14">
        <v>1548.42</v>
      </c>
      <c r="G8" s="15">
        <v>0.1</v>
      </c>
      <c r="H8" s="14">
        <f>ROUND(F8*G8,2)</f>
        <v>154.84</v>
      </c>
      <c r="I8" s="14">
        <f>ROUND(F8-H8,2)</f>
        <v>1393.58</v>
      </c>
      <c r="J8" s="14">
        <f>ROUND(E8*I8,2)</f>
        <v>1393.58</v>
      </c>
      <c r="M8" s="26"/>
      <c r="N8" s="23"/>
      <c r="O8" s="23"/>
      <c r="P8" s="23"/>
    </row>
    <row r="9" spans="1:20" s="22" customFormat="1" x14ac:dyDescent="0.25">
      <c r="A9" s="21">
        <v>2</v>
      </c>
      <c r="B9" s="31" t="s">
        <v>68</v>
      </c>
      <c r="C9" s="24" t="s">
        <v>54</v>
      </c>
      <c r="D9" s="23" t="s">
        <v>21</v>
      </c>
      <c r="E9" s="25">
        <v>1</v>
      </c>
      <c r="F9" s="14">
        <v>7.87</v>
      </c>
      <c r="G9" s="15">
        <v>0.1</v>
      </c>
      <c r="H9" s="14">
        <f t="shared" ref="H9:H48" si="0">ROUND(F9*G9,2)</f>
        <v>0.79</v>
      </c>
      <c r="I9" s="14">
        <f t="shared" ref="I9:I48" si="1">ROUND(F9-H9,2)</f>
        <v>7.08</v>
      </c>
      <c r="J9" s="14">
        <f t="shared" ref="J9:J48" si="2">ROUND(E9*I9,2)</f>
        <v>7.08</v>
      </c>
      <c r="M9" s="26"/>
      <c r="N9" s="23"/>
      <c r="O9" s="23"/>
      <c r="P9" s="23"/>
    </row>
    <row r="10" spans="1:20" s="22" customFormat="1" x14ac:dyDescent="0.25">
      <c r="A10" s="21">
        <v>3</v>
      </c>
      <c r="B10" s="31" t="s">
        <v>69</v>
      </c>
      <c r="C10" s="24" t="s">
        <v>55</v>
      </c>
      <c r="D10" s="23" t="s">
        <v>22</v>
      </c>
      <c r="E10" s="25">
        <v>1</v>
      </c>
      <c r="F10" s="14">
        <v>491.66</v>
      </c>
      <c r="G10" s="15">
        <v>0.1</v>
      </c>
      <c r="H10" s="14">
        <f t="shared" si="0"/>
        <v>49.17</v>
      </c>
      <c r="I10" s="14">
        <f t="shared" si="1"/>
        <v>442.49</v>
      </c>
      <c r="J10" s="14">
        <f t="shared" si="2"/>
        <v>442.49</v>
      </c>
      <c r="M10" s="28"/>
      <c r="N10" s="23"/>
      <c r="O10" s="23"/>
      <c r="P10" s="23"/>
    </row>
    <row r="11" spans="1:20" s="22" customFormat="1" x14ac:dyDescent="0.25">
      <c r="A11" s="41">
        <v>4</v>
      </c>
      <c r="B11" s="42" t="s">
        <v>70</v>
      </c>
      <c r="C11" s="42" t="s">
        <v>66</v>
      </c>
      <c r="D11" s="42" t="s">
        <v>25</v>
      </c>
      <c r="E11" s="43">
        <v>1</v>
      </c>
      <c r="F11" s="44">
        <v>1924.86</v>
      </c>
      <c r="G11" s="45">
        <v>0.1</v>
      </c>
      <c r="H11" s="44">
        <f t="shared" si="0"/>
        <v>192.49</v>
      </c>
      <c r="I11" s="44">
        <f t="shared" si="1"/>
        <v>1732.37</v>
      </c>
      <c r="J11" s="44">
        <f t="shared" si="2"/>
        <v>1732.37</v>
      </c>
      <c r="M11" s="26"/>
      <c r="N11" s="23"/>
      <c r="O11" s="23"/>
      <c r="P11" s="23"/>
      <c r="Q11" s="23"/>
      <c r="R11" s="23"/>
      <c r="S11" s="23"/>
      <c r="T11" s="23"/>
    </row>
    <row r="12" spans="1:20" s="22" customFormat="1" x14ac:dyDescent="0.25">
      <c r="A12" s="41">
        <v>5</v>
      </c>
      <c r="B12" s="42" t="s">
        <v>71</v>
      </c>
      <c r="C12" s="42" t="s">
        <v>56</v>
      </c>
      <c r="D12" s="42" t="s">
        <v>29</v>
      </c>
      <c r="E12" s="43">
        <v>1</v>
      </c>
      <c r="F12" s="44">
        <v>149.43</v>
      </c>
      <c r="G12" s="45">
        <v>0.1</v>
      </c>
      <c r="H12" s="44">
        <f t="shared" si="0"/>
        <v>14.94</v>
      </c>
      <c r="I12" s="44">
        <f t="shared" si="1"/>
        <v>134.49</v>
      </c>
      <c r="J12" s="44">
        <f t="shared" si="2"/>
        <v>134.49</v>
      </c>
      <c r="M12" s="26"/>
      <c r="N12" s="23"/>
      <c r="O12" s="23"/>
      <c r="P12" s="23"/>
      <c r="Q12" s="23"/>
      <c r="R12" s="23"/>
      <c r="S12" s="23"/>
      <c r="T12" s="23"/>
    </row>
    <row r="13" spans="1:20" s="22" customFormat="1" x14ac:dyDescent="0.25">
      <c r="A13" s="41">
        <v>6</v>
      </c>
      <c r="B13" s="42" t="s">
        <v>72</v>
      </c>
      <c r="C13" s="42" t="s">
        <v>50</v>
      </c>
      <c r="D13" s="42" t="s">
        <v>18</v>
      </c>
      <c r="E13" s="43">
        <v>1</v>
      </c>
      <c r="F13" s="44">
        <v>53.46</v>
      </c>
      <c r="G13" s="45">
        <v>0.1</v>
      </c>
      <c r="H13" s="44">
        <f t="shared" si="0"/>
        <v>5.35</v>
      </c>
      <c r="I13" s="44">
        <f t="shared" si="1"/>
        <v>48.11</v>
      </c>
      <c r="J13" s="44">
        <f t="shared" si="2"/>
        <v>48.11</v>
      </c>
      <c r="M13" s="26"/>
      <c r="N13" s="23"/>
      <c r="O13" s="23"/>
      <c r="P13" s="23"/>
      <c r="Q13" s="23"/>
      <c r="R13" s="23"/>
      <c r="S13" s="23"/>
      <c r="T13" s="23"/>
    </row>
    <row r="14" spans="1:20" s="22" customFormat="1" x14ac:dyDescent="0.25">
      <c r="A14" s="41">
        <v>7</v>
      </c>
      <c r="B14" s="42" t="s">
        <v>73</v>
      </c>
      <c r="C14" s="42" t="s">
        <v>57</v>
      </c>
      <c r="D14" s="42" t="s">
        <v>30</v>
      </c>
      <c r="E14" s="43">
        <v>2</v>
      </c>
      <c r="F14" s="44">
        <v>335.85</v>
      </c>
      <c r="G14" s="45">
        <v>0.1</v>
      </c>
      <c r="H14" s="44">
        <f t="shared" si="0"/>
        <v>33.590000000000003</v>
      </c>
      <c r="I14" s="44">
        <f t="shared" si="1"/>
        <v>302.26</v>
      </c>
      <c r="J14" s="44">
        <f t="shared" si="2"/>
        <v>604.52</v>
      </c>
      <c r="M14" s="26"/>
      <c r="N14" s="23"/>
      <c r="O14" s="23"/>
      <c r="P14" s="23"/>
      <c r="Q14" s="23"/>
      <c r="R14" s="23"/>
      <c r="S14" s="23"/>
      <c r="T14" s="23"/>
    </row>
    <row r="15" spans="1:20" s="22" customFormat="1" x14ac:dyDescent="0.25">
      <c r="A15" s="41">
        <v>8</v>
      </c>
      <c r="B15" s="42" t="s">
        <v>74</v>
      </c>
      <c r="C15" s="42" t="s">
        <v>58</v>
      </c>
      <c r="D15" s="42" t="s">
        <v>31</v>
      </c>
      <c r="E15" s="43">
        <v>11</v>
      </c>
      <c r="F15" s="44">
        <v>8.89</v>
      </c>
      <c r="G15" s="45">
        <v>0.1</v>
      </c>
      <c r="H15" s="44">
        <f t="shared" si="0"/>
        <v>0.89</v>
      </c>
      <c r="I15" s="44">
        <f t="shared" si="1"/>
        <v>8</v>
      </c>
      <c r="J15" s="44">
        <f t="shared" si="2"/>
        <v>88</v>
      </c>
      <c r="M15" s="26"/>
      <c r="N15" s="23"/>
      <c r="O15" s="23"/>
      <c r="P15" s="23"/>
      <c r="Q15" s="23"/>
      <c r="R15" s="23"/>
      <c r="S15" s="23"/>
      <c r="T15" s="23"/>
    </row>
    <row r="16" spans="1:20" s="22" customFormat="1" x14ac:dyDescent="0.25">
      <c r="A16" s="41">
        <v>9</v>
      </c>
      <c r="B16" s="42" t="s">
        <v>75</v>
      </c>
      <c r="C16" s="42" t="s">
        <v>59</v>
      </c>
      <c r="D16" s="42" t="s">
        <v>32</v>
      </c>
      <c r="E16" s="43">
        <v>11</v>
      </c>
      <c r="F16" s="44">
        <v>18.16</v>
      </c>
      <c r="G16" s="45">
        <v>0.1</v>
      </c>
      <c r="H16" s="44">
        <f t="shared" si="0"/>
        <v>1.82</v>
      </c>
      <c r="I16" s="44">
        <f t="shared" si="1"/>
        <v>16.34</v>
      </c>
      <c r="J16" s="44">
        <f t="shared" si="2"/>
        <v>179.74</v>
      </c>
      <c r="M16" s="26"/>
      <c r="N16" s="23"/>
      <c r="O16" s="23"/>
      <c r="P16" s="23"/>
      <c r="Q16" s="23"/>
      <c r="R16" s="23"/>
      <c r="S16" s="23"/>
      <c r="T16" s="23"/>
    </row>
    <row r="17" spans="1:20" s="22" customFormat="1" x14ac:dyDescent="0.25">
      <c r="A17" s="46">
        <v>10</v>
      </c>
      <c r="B17" s="47" t="s">
        <v>76</v>
      </c>
      <c r="C17" s="47" t="s">
        <v>77</v>
      </c>
      <c r="D17" s="47" t="s">
        <v>27</v>
      </c>
      <c r="E17" s="48">
        <v>5</v>
      </c>
      <c r="F17" s="49">
        <v>3.33</v>
      </c>
      <c r="G17" s="50">
        <v>0.1</v>
      </c>
      <c r="H17" s="49">
        <f t="shared" si="0"/>
        <v>0.33</v>
      </c>
      <c r="I17" s="49">
        <f t="shared" si="1"/>
        <v>3</v>
      </c>
      <c r="J17" s="49">
        <f t="shared" si="2"/>
        <v>15</v>
      </c>
      <c r="K17" s="22">
        <v>564434</v>
      </c>
      <c r="M17" s="23"/>
      <c r="N17" s="23"/>
      <c r="O17" s="23"/>
      <c r="P17" s="23"/>
      <c r="Q17" s="23"/>
      <c r="R17" s="23"/>
      <c r="S17" s="23"/>
      <c r="T17" s="23"/>
    </row>
    <row r="18" spans="1:20" s="22" customFormat="1" x14ac:dyDescent="0.25">
      <c r="A18" s="41">
        <v>11</v>
      </c>
      <c r="B18" s="42" t="s">
        <v>78</v>
      </c>
      <c r="C18" s="42" t="s">
        <v>60</v>
      </c>
      <c r="D18" s="42" t="s">
        <v>28</v>
      </c>
      <c r="E18" s="43">
        <v>4</v>
      </c>
      <c r="F18" s="44">
        <v>9.02</v>
      </c>
      <c r="G18" s="45">
        <v>0.1</v>
      </c>
      <c r="H18" s="44">
        <f t="shared" si="0"/>
        <v>0.9</v>
      </c>
      <c r="I18" s="44">
        <f t="shared" si="1"/>
        <v>8.1199999999999992</v>
      </c>
      <c r="J18" s="44">
        <f t="shared" si="2"/>
        <v>32.479999999999997</v>
      </c>
      <c r="M18" s="23"/>
      <c r="N18" s="23"/>
      <c r="O18" s="23"/>
      <c r="P18" s="23"/>
      <c r="Q18" s="23"/>
      <c r="R18" s="23"/>
      <c r="S18" s="23"/>
      <c r="T18" s="23"/>
    </row>
    <row r="19" spans="1:20" x14ac:dyDescent="0.25">
      <c r="A19" s="41">
        <v>12</v>
      </c>
      <c r="B19" s="42">
        <v>4687</v>
      </c>
      <c r="C19" s="42" t="s">
        <v>61</v>
      </c>
      <c r="D19" s="42" t="s">
        <v>23</v>
      </c>
      <c r="E19" s="43">
        <v>1</v>
      </c>
      <c r="F19" s="44">
        <v>38.869999999999997</v>
      </c>
      <c r="G19" s="45">
        <v>0.1</v>
      </c>
      <c r="H19" s="44">
        <f t="shared" si="0"/>
        <v>3.89</v>
      </c>
      <c r="I19" s="44">
        <f t="shared" si="1"/>
        <v>34.979999999999997</v>
      </c>
      <c r="J19" s="44">
        <f t="shared" si="2"/>
        <v>34.979999999999997</v>
      </c>
      <c r="L19" s="1"/>
      <c r="M19" s="1"/>
      <c r="T19" s="2"/>
    </row>
    <row r="20" spans="1:20" x14ac:dyDescent="0.25">
      <c r="A20" s="41">
        <v>13</v>
      </c>
      <c r="B20" s="42" t="s">
        <v>79</v>
      </c>
      <c r="C20" s="42" t="s">
        <v>62</v>
      </c>
      <c r="D20" s="42" t="s">
        <v>24</v>
      </c>
      <c r="E20" s="43">
        <v>1</v>
      </c>
      <c r="F20" s="44">
        <v>3721.8</v>
      </c>
      <c r="G20" s="45">
        <v>0.1</v>
      </c>
      <c r="H20" s="44">
        <f t="shared" si="0"/>
        <v>372.18</v>
      </c>
      <c r="I20" s="44">
        <f t="shared" si="1"/>
        <v>3349.62</v>
      </c>
      <c r="J20" s="44">
        <f t="shared" si="2"/>
        <v>3349.62</v>
      </c>
      <c r="L20" s="1"/>
      <c r="M20" s="1"/>
      <c r="T20" s="2"/>
    </row>
    <row r="21" spans="1:20" s="22" customFormat="1" x14ac:dyDescent="0.25">
      <c r="A21" s="46">
        <v>14</v>
      </c>
      <c r="B21" s="47" t="s">
        <v>80</v>
      </c>
      <c r="C21" s="47" t="s">
        <v>50</v>
      </c>
      <c r="D21" s="47" t="s">
        <v>24</v>
      </c>
      <c r="E21" s="48">
        <v>2</v>
      </c>
      <c r="F21" s="49">
        <v>113.84</v>
      </c>
      <c r="G21" s="50">
        <v>0.1</v>
      </c>
      <c r="H21" s="49">
        <f t="shared" si="0"/>
        <v>11.38</v>
      </c>
      <c r="I21" s="49">
        <f t="shared" si="1"/>
        <v>102.46</v>
      </c>
      <c r="J21" s="49">
        <f t="shared" si="2"/>
        <v>204.92</v>
      </c>
      <c r="K21" s="22">
        <v>561786</v>
      </c>
      <c r="M21" s="23"/>
      <c r="N21" s="23"/>
      <c r="O21" s="23"/>
      <c r="P21" s="23"/>
      <c r="Q21" s="23"/>
      <c r="R21" s="23"/>
      <c r="S21" s="23"/>
      <c r="T21" s="23"/>
    </row>
    <row r="22" spans="1:20" x14ac:dyDescent="0.25">
      <c r="A22" s="41">
        <v>15</v>
      </c>
      <c r="B22" s="42" t="s">
        <v>81</v>
      </c>
      <c r="C22" s="42" t="s">
        <v>60</v>
      </c>
      <c r="D22" s="42" t="s">
        <v>26</v>
      </c>
      <c r="E22" s="43">
        <v>2</v>
      </c>
      <c r="F22" s="44">
        <v>12.58</v>
      </c>
      <c r="G22" s="45">
        <v>0.1</v>
      </c>
      <c r="H22" s="44">
        <f t="shared" si="0"/>
        <v>1.26</v>
      </c>
      <c r="I22" s="44">
        <f t="shared" si="1"/>
        <v>11.32</v>
      </c>
      <c r="J22" s="44">
        <f t="shared" si="2"/>
        <v>22.64</v>
      </c>
      <c r="L22" s="1"/>
      <c r="M22" s="1"/>
      <c r="T22" s="2"/>
    </row>
    <row r="23" spans="1:20" s="22" customFormat="1" x14ac:dyDescent="0.25">
      <c r="A23" s="46">
        <v>16</v>
      </c>
      <c r="B23" s="47" t="s">
        <v>76</v>
      </c>
      <c r="C23" s="47" t="s">
        <v>54</v>
      </c>
      <c r="D23" s="47" t="s">
        <v>20</v>
      </c>
      <c r="E23" s="48">
        <v>5</v>
      </c>
      <c r="F23" s="49">
        <v>3.33</v>
      </c>
      <c r="G23" s="50">
        <v>0.1</v>
      </c>
      <c r="H23" s="49">
        <f t="shared" si="0"/>
        <v>0.33</v>
      </c>
      <c r="I23" s="49">
        <f t="shared" si="1"/>
        <v>3</v>
      </c>
      <c r="J23" s="49">
        <f t="shared" si="2"/>
        <v>15</v>
      </c>
      <c r="K23" s="22">
        <v>564434</v>
      </c>
      <c r="M23" s="23"/>
      <c r="N23" s="23"/>
      <c r="O23" s="23"/>
      <c r="P23" s="23"/>
      <c r="Q23" s="23"/>
      <c r="R23" s="23"/>
      <c r="S23" s="23"/>
      <c r="T23" s="23"/>
    </row>
    <row r="24" spans="1:20" x14ac:dyDescent="0.25">
      <c r="A24" s="41">
        <v>17</v>
      </c>
      <c r="B24" s="42" t="s">
        <v>82</v>
      </c>
      <c r="C24" s="42" t="s">
        <v>54</v>
      </c>
      <c r="D24" s="42" t="s">
        <v>33</v>
      </c>
      <c r="E24" s="43">
        <v>1</v>
      </c>
      <c r="F24" s="44">
        <v>27.32</v>
      </c>
      <c r="G24" s="45">
        <v>0.1</v>
      </c>
      <c r="H24" s="44">
        <f t="shared" si="0"/>
        <v>2.73</v>
      </c>
      <c r="I24" s="44">
        <f t="shared" si="1"/>
        <v>24.59</v>
      </c>
      <c r="J24" s="44">
        <f t="shared" si="2"/>
        <v>24.59</v>
      </c>
      <c r="L24" s="1"/>
      <c r="M24" s="1"/>
      <c r="T24" s="2"/>
    </row>
    <row r="25" spans="1:20" x14ac:dyDescent="0.25">
      <c r="A25" s="41">
        <v>18</v>
      </c>
      <c r="B25" s="42" t="s">
        <v>74</v>
      </c>
      <c r="C25" s="42" t="s">
        <v>58</v>
      </c>
      <c r="D25" s="42" t="s">
        <v>34</v>
      </c>
      <c r="E25" s="43">
        <v>8</v>
      </c>
      <c r="F25" s="44">
        <v>8.89</v>
      </c>
      <c r="G25" s="45">
        <v>0.1</v>
      </c>
      <c r="H25" s="44">
        <f t="shared" si="0"/>
        <v>0.89</v>
      </c>
      <c r="I25" s="44">
        <f t="shared" si="1"/>
        <v>8</v>
      </c>
      <c r="J25" s="44">
        <f t="shared" si="2"/>
        <v>64</v>
      </c>
      <c r="L25" s="1"/>
      <c r="M25" s="1"/>
      <c r="T25" s="2"/>
    </row>
    <row r="26" spans="1:20" x14ac:dyDescent="0.25">
      <c r="A26" s="41">
        <v>19</v>
      </c>
      <c r="B26" s="42" t="s">
        <v>75</v>
      </c>
      <c r="C26" s="42" t="s">
        <v>59</v>
      </c>
      <c r="D26" s="42" t="s">
        <v>35</v>
      </c>
      <c r="E26" s="43">
        <v>8</v>
      </c>
      <c r="F26" s="44">
        <v>18.16</v>
      </c>
      <c r="G26" s="45">
        <v>0.1</v>
      </c>
      <c r="H26" s="44">
        <f t="shared" si="0"/>
        <v>1.82</v>
      </c>
      <c r="I26" s="44">
        <f t="shared" si="1"/>
        <v>16.34</v>
      </c>
      <c r="J26" s="44">
        <f t="shared" si="2"/>
        <v>130.72</v>
      </c>
      <c r="L26" s="1"/>
      <c r="M26" s="1"/>
      <c r="T26" s="2"/>
    </row>
    <row r="27" spans="1:20" x14ac:dyDescent="0.25">
      <c r="A27" s="41">
        <v>20</v>
      </c>
      <c r="B27" s="42" t="s">
        <v>72</v>
      </c>
      <c r="C27" s="42" t="s">
        <v>50</v>
      </c>
      <c r="D27" s="42" t="s">
        <v>36</v>
      </c>
      <c r="E27" s="43">
        <v>1</v>
      </c>
      <c r="F27" s="44">
        <v>53.46</v>
      </c>
      <c r="G27" s="45">
        <v>0.1</v>
      </c>
      <c r="H27" s="44">
        <f t="shared" si="0"/>
        <v>5.35</v>
      </c>
      <c r="I27" s="44">
        <f t="shared" si="1"/>
        <v>48.11</v>
      </c>
      <c r="J27" s="44">
        <f t="shared" si="2"/>
        <v>48.11</v>
      </c>
      <c r="L27" s="1"/>
      <c r="M27" s="1"/>
      <c r="T27" s="2"/>
    </row>
    <row r="28" spans="1:20" x14ac:dyDescent="0.25">
      <c r="A28" s="41">
        <v>21</v>
      </c>
      <c r="B28" s="42" t="s">
        <v>81</v>
      </c>
      <c r="C28" s="42" t="s">
        <v>60</v>
      </c>
      <c r="D28" s="42" t="s">
        <v>37</v>
      </c>
      <c r="E28" s="43">
        <v>2</v>
      </c>
      <c r="F28" s="44">
        <v>12.58</v>
      </c>
      <c r="G28" s="45">
        <v>0.1</v>
      </c>
      <c r="H28" s="44">
        <f t="shared" si="0"/>
        <v>1.26</v>
      </c>
      <c r="I28" s="44">
        <f t="shared" si="1"/>
        <v>11.32</v>
      </c>
      <c r="J28" s="44">
        <f t="shared" si="2"/>
        <v>22.64</v>
      </c>
      <c r="L28" s="1"/>
      <c r="M28" s="1"/>
      <c r="T28" s="2"/>
    </row>
    <row r="29" spans="1:20" s="22" customFormat="1" x14ac:dyDescent="0.25">
      <c r="A29" s="46">
        <v>22</v>
      </c>
      <c r="B29" s="47" t="s">
        <v>76</v>
      </c>
      <c r="C29" s="47" t="s">
        <v>54</v>
      </c>
      <c r="D29" s="47" t="s">
        <v>38</v>
      </c>
      <c r="E29" s="48">
        <v>1</v>
      </c>
      <c r="F29" s="49">
        <v>3.33</v>
      </c>
      <c r="G29" s="50">
        <v>0.1</v>
      </c>
      <c r="H29" s="49">
        <f t="shared" si="0"/>
        <v>0.33</v>
      </c>
      <c r="I29" s="49">
        <f t="shared" si="1"/>
        <v>3</v>
      </c>
      <c r="J29" s="49">
        <f t="shared" si="2"/>
        <v>3</v>
      </c>
      <c r="K29" s="22">
        <v>564434</v>
      </c>
      <c r="M29" s="23"/>
      <c r="N29" s="23"/>
      <c r="O29" s="23"/>
      <c r="P29" s="23"/>
      <c r="Q29" s="23"/>
      <c r="R29" s="23"/>
      <c r="S29" s="23"/>
      <c r="T29" s="23"/>
    </row>
    <row r="30" spans="1:20" x14ac:dyDescent="0.25">
      <c r="A30" s="41">
        <v>23</v>
      </c>
      <c r="B30" s="42" t="s">
        <v>74</v>
      </c>
      <c r="C30" s="42" t="s">
        <v>58</v>
      </c>
      <c r="D30" s="42" t="s">
        <v>39</v>
      </c>
      <c r="E30" s="43">
        <v>5</v>
      </c>
      <c r="F30" s="44">
        <v>8.89</v>
      </c>
      <c r="G30" s="45">
        <v>0.1</v>
      </c>
      <c r="H30" s="44">
        <f t="shared" si="0"/>
        <v>0.89</v>
      </c>
      <c r="I30" s="44">
        <f t="shared" si="1"/>
        <v>8</v>
      </c>
      <c r="J30" s="44">
        <f t="shared" si="2"/>
        <v>40</v>
      </c>
      <c r="L30" s="1"/>
      <c r="M30" s="1"/>
      <c r="T30" s="2"/>
    </row>
    <row r="31" spans="1:20" x14ac:dyDescent="0.25">
      <c r="A31" s="41">
        <v>24</v>
      </c>
      <c r="B31" s="42" t="s">
        <v>75</v>
      </c>
      <c r="C31" s="42" t="s">
        <v>59</v>
      </c>
      <c r="D31" s="42" t="s">
        <v>40</v>
      </c>
      <c r="E31" s="43">
        <v>5</v>
      </c>
      <c r="F31" s="44">
        <v>18.16</v>
      </c>
      <c r="G31" s="45">
        <v>0.1</v>
      </c>
      <c r="H31" s="44">
        <f t="shared" si="0"/>
        <v>1.82</v>
      </c>
      <c r="I31" s="44">
        <f t="shared" si="1"/>
        <v>16.34</v>
      </c>
      <c r="J31" s="44">
        <f t="shared" si="2"/>
        <v>81.7</v>
      </c>
      <c r="L31" s="1"/>
      <c r="M31" s="1"/>
      <c r="T31" s="2"/>
    </row>
    <row r="32" spans="1:20" x14ac:dyDescent="0.25">
      <c r="A32" s="41">
        <v>25</v>
      </c>
      <c r="B32" s="42" t="s">
        <v>73</v>
      </c>
      <c r="C32" s="42" t="s">
        <v>57</v>
      </c>
      <c r="D32" s="42" t="s">
        <v>41</v>
      </c>
      <c r="E32" s="43">
        <v>2</v>
      </c>
      <c r="F32" s="44">
        <v>335.85</v>
      </c>
      <c r="G32" s="45">
        <v>0.1</v>
      </c>
      <c r="H32" s="44">
        <f t="shared" si="0"/>
        <v>33.590000000000003</v>
      </c>
      <c r="I32" s="44">
        <f t="shared" si="1"/>
        <v>302.26</v>
      </c>
      <c r="J32" s="44">
        <f t="shared" si="2"/>
        <v>604.52</v>
      </c>
      <c r="L32" s="1"/>
      <c r="M32" s="1"/>
      <c r="T32" s="2"/>
    </row>
    <row r="33" spans="1:20" x14ac:dyDescent="0.25">
      <c r="A33" s="41">
        <v>26</v>
      </c>
      <c r="B33" s="42" t="s">
        <v>83</v>
      </c>
      <c r="C33" s="42" t="s">
        <v>63</v>
      </c>
      <c r="D33" s="42" t="s">
        <v>39</v>
      </c>
      <c r="E33" s="43">
        <v>2</v>
      </c>
      <c r="F33" s="44">
        <v>23.3</v>
      </c>
      <c r="G33" s="45">
        <v>0.1</v>
      </c>
      <c r="H33" s="44">
        <f t="shared" si="0"/>
        <v>2.33</v>
      </c>
      <c r="I33" s="44">
        <f t="shared" si="1"/>
        <v>20.97</v>
      </c>
      <c r="J33" s="44">
        <f t="shared" si="2"/>
        <v>41.94</v>
      </c>
      <c r="L33" s="1"/>
      <c r="M33" s="1"/>
      <c r="T33" s="2"/>
    </row>
    <row r="34" spans="1:20" x14ac:dyDescent="0.25">
      <c r="A34" s="41">
        <v>27</v>
      </c>
      <c r="B34" s="42" t="s">
        <v>84</v>
      </c>
      <c r="C34" s="42" t="s">
        <v>50</v>
      </c>
      <c r="D34" s="42" t="s">
        <v>42</v>
      </c>
      <c r="E34" s="43">
        <v>1</v>
      </c>
      <c r="F34" s="44">
        <v>35.520000000000003</v>
      </c>
      <c r="G34" s="45">
        <v>0.1</v>
      </c>
      <c r="H34" s="44">
        <f t="shared" si="0"/>
        <v>3.55</v>
      </c>
      <c r="I34" s="44">
        <f t="shared" si="1"/>
        <v>31.97</v>
      </c>
      <c r="J34" s="44">
        <f t="shared" si="2"/>
        <v>31.97</v>
      </c>
      <c r="L34" s="1"/>
      <c r="M34" s="1"/>
      <c r="T34" s="2"/>
    </row>
    <row r="35" spans="1:20" x14ac:dyDescent="0.25">
      <c r="A35" s="41">
        <v>28</v>
      </c>
      <c r="B35" s="42" t="s">
        <v>83</v>
      </c>
      <c r="C35" s="42" t="s">
        <v>63</v>
      </c>
      <c r="D35" s="42"/>
      <c r="E35" s="43">
        <v>1</v>
      </c>
      <c r="F35" s="44">
        <v>23.3</v>
      </c>
      <c r="G35" s="45">
        <v>0.1</v>
      </c>
      <c r="H35" s="44">
        <f t="shared" si="0"/>
        <v>2.33</v>
      </c>
      <c r="I35" s="44">
        <f t="shared" si="1"/>
        <v>20.97</v>
      </c>
      <c r="J35" s="44">
        <f t="shared" si="2"/>
        <v>20.97</v>
      </c>
      <c r="L35" s="1"/>
      <c r="M35" s="1"/>
      <c r="T35" s="2"/>
    </row>
    <row r="36" spans="1:20" x14ac:dyDescent="0.25">
      <c r="A36" s="41">
        <v>29</v>
      </c>
      <c r="B36" s="42" t="s">
        <v>73</v>
      </c>
      <c r="C36" s="42" t="s">
        <v>57</v>
      </c>
      <c r="D36" s="42"/>
      <c r="E36" s="43">
        <v>2</v>
      </c>
      <c r="F36" s="44">
        <v>335.85</v>
      </c>
      <c r="G36" s="45">
        <v>0.1</v>
      </c>
      <c r="H36" s="44">
        <f t="shared" si="0"/>
        <v>33.590000000000003</v>
      </c>
      <c r="I36" s="44">
        <f t="shared" si="1"/>
        <v>302.26</v>
      </c>
      <c r="J36" s="44">
        <f t="shared" si="2"/>
        <v>604.52</v>
      </c>
      <c r="L36" s="1"/>
      <c r="M36" s="1"/>
      <c r="T36" s="2"/>
    </row>
    <row r="37" spans="1:20" x14ac:dyDescent="0.25">
      <c r="A37" s="41">
        <v>30</v>
      </c>
      <c r="B37" s="42" t="s">
        <v>74</v>
      </c>
      <c r="C37" s="42" t="s">
        <v>58</v>
      </c>
      <c r="D37" s="42"/>
      <c r="E37" s="43">
        <v>13</v>
      </c>
      <c r="F37" s="44">
        <v>8.89</v>
      </c>
      <c r="G37" s="45">
        <v>0.1</v>
      </c>
      <c r="H37" s="44">
        <f t="shared" si="0"/>
        <v>0.89</v>
      </c>
      <c r="I37" s="44">
        <f t="shared" si="1"/>
        <v>8</v>
      </c>
      <c r="J37" s="44">
        <f t="shared" si="2"/>
        <v>104</v>
      </c>
      <c r="L37" s="1"/>
      <c r="M37" s="1"/>
      <c r="T37" s="2"/>
    </row>
    <row r="38" spans="1:20" x14ac:dyDescent="0.25">
      <c r="A38" s="41">
        <v>31</v>
      </c>
      <c r="B38" s="42" t="s">
        <v>75</v>
      </c>
      <c r="C38" s="42" t="s">
        <v>59</v>
      </c>
      <c r="D38" s="42" t="s">
        <v>43</v>
      </c>
      <c r="E38" s="43">
        <v>13</v>
      </c>
      <c r="F38" s="44">
        <v>18.16</v>
      </c>
      <c r="G38" s="45">
        <v>0.1</v>
      </c>
      <c r="H38" s="44">
        <f t="shared" si="0"/>
        <v>1.82</v>
      </c>
      <c r="I38" s="44">
        <f t="shared" si="1"/>
        <v>16.34</v>
      </c>
      <c r="J38" s="44">
        <f t="shared" si="2"/>
        <v>212.42</v>
      </c>
      <c r="L38" s="1"/>
      <c r="M38" s="1"/>
      <c r="T38" s="2"/>
    </row>
    <row r="39" spans="1:20" x14ac:dyDescent="0.25">
      <c r="A39" s="41">
        <v>32</v>
      </c>
      <c r="B39" s="42" t="s">
        <v>85</v>
      </c>
      <c r="C39" s="42" t="s">
        <v>54</v>
      </c>
      <c r="D39" s="42" t="s">
        <v>44</v>
      </c>
      <c r="E39" s="43">
        <v>10</v>
      </c>
      <c r="F39" s="44">
        <v>2.35</v>
      </c>
      <c r="G39" s="45">
        <v>0.1</v>
      </c>
      <c r="H39" s="44">
        <f t="shared" si="0"/>
        <v>0.24</v>
      </c>
      <c r="I39" s="44">
        <f t="shared" si="1"/>
        <v>2.11</v>
      </c>
      <c r="J39" s="44">
        <f t="shared" si="2"/>
        <v>21.1</v>
      </c>
      <c r="L39" s="1"/>
      <c r="M39" s="1"/>
      <c r="T39" s="2"/>
    </row>
    <row r="40" spans="1:20" x14ac:dyDescent="0.25">
      <c r="A40" s="41">
        <v>33</v>
      </c>
      <c r="B40" s="42" t="s">
        <v>82</v>
      </c>
      <c r="C40" s="42" t="s">
        <v>54</v>
      </c>
      <c r="D40" s="42" t="s">
        <v>45</v>
      </c>
      <c r="E40" s="43">
        <v>2</v>
      </c>
      <c r="F40" s="44">
        <v>27.32</v>
      </c>
      <c r="G40" s="45">
        <v>0.1</v>
      </c>
      <c r="H40" s="44">
        <f t="shared" si="0"/>
        <v>2.73</v>
      </c>
      <c r="I40" s="44">
        <f t="shared" si="1"/>
        <v>24.59</v>
      </c>
      <c r="J40" s="44">
        <f t="shared" si="2"/>
        <v>49.18</v>
      </c>
      <c r="L40" s="1"/>
      <c r="M40" s="1"/>
      <c r="T40" s="2"/>
    </row>
    <row r="41" spans="1:20" x14ac:dyDescent="0.25">
      <c r="A41" s="41">
        <v>34</v>
      </c>
      <c r="B41" s="42" t="s">
        <v>81</v>
      </c>
      <c r="C41" s="42" t="s">
        <v>60</v>
      </c>
      <c r="D41" s="42" t="s">
        <v>46</v>
      </c>
      <c r="E41" s="43">
        <v>3</v>
      </c>
      <c r="F41" s="44">
        <v>12.58</v>
      </c>
      <c r="G41" s="45">
        <v>0.1</v>
      </c>
      <c r="H41" s="44">
        <f t="shared" si="0"/>
        <v>1.26</v>
      </c>
      <c r="I41" s="44">
        <f t="shared" si="1"/>
        <v>11.32</v>
      </c>
      <c r="J41" s="44">
        <f t="shared" si="2"/>
        <v>33.96</v>
      </c>
      <c r="L41" s="1"/>
      <c r="M41" s="1"/>
      <c r="T41" s="2"/>
    </row>
    <row r="42" spans="1:20" x14ac:dyDescent="0.25">
      <c r="A42" s="41">
        <v>35</v>
      </c>
      <c r="B42" s="42">
        <v>795591</v>
      </c>
      <c r="C42" s="42" t="s">
        <v>62</v>
      </c>
      <c r="D42" s="42" t="s">
        <v>43</v>
      </c>
      <c r="E42" s="43">
        <v>1</v>
      </c>
      <c r="F42" s="44">
        <v>2762.48</v>
      </c>
      <c r="G42" s="45">
        <v>0.1</v>
      </c>
      <c r="H42" s="44">
        <f t="shared" si="0"/>
        <v>276.25</v>
      </c>
      <c r="I42" s="44">
        <f t="shared" si="1"/>
        <v>2486.23</v>
      </c>
      <c r="J42" s="44">
        <f t="shared" si="2"/>
        <v>2486.23</v>
      </c>
      <c r="L42" s="1"/>
      <c r="M42" s="1"/>
      <c r="T42" s="2"/>
    </row>
    <row r="43" spans="1:20" s="22" customFormat="1" x14ac:dyDescent="0.25">
      <c r="A43" s="46">
        <v>36</v>
      </c>
      <c r="B43" s="47" t="s">
        <v>80</v>
      </c>
      <c r="C43" s="47" t="s">
        <v>50</v>
      </c>
      <c r="D43" s="47" t="s">
        <v>38</v>
      </c>
      <c r="E43" s="48">
        <v>1</v>
      </c>
      <c r="F43" s="49">
        <v>113.84</v>
      </c>
      <c r="G43" s="50">
        <v>0.1</v>
      </c>
      <c r="H43" s="49">
        <f t="shared" si="0"/>
        <v>11.38</v>
      </c>
      <c r="I43" s="49">
        <f t="shared" si="1"/>
        <v>102.46</v>
      </c>
      <c r="J43" s="49">
        <f t="shared" si="2"/>
        <v>102.46</v>
      </c>
      <c r="K43" s="22">
        <v>561786</v>
      </c>
      <c r="M43" s="23"/>
      <c r="N43" s="23"/>
      <c r="O43" s="23"/>
      <c r="P43" s="23"/>
      <c r="Q43" s="23"/>
      <c r="R43" s="23"/>
      <c r="S43" s="23"/>
      <c r="T43" s="23"/>
    </row>
    <row r="44" spans="1:20" x14ac:dyDescent="0.25">
      <c r="A44" s="41">
        <v>37</v>
      </c>
      <c r="B44" s="42">
        <v>27188</v>
      </c>
      <c r="C44" s="42" t="s">
        <v>54</v>
      </c>
      <c r="D44" s="42" t="s">
        <v>47</v>
      </c>
      <c r="E44" s="43">
        <v>10</v>
      </c>
      <c r="F44" s="44">
        <v>2.13</v>
      </c>
      <c r="G44" s="45">
        <v>0.1</v>
      </c>
      <c r="H44" s="44">
        <f t="shared" si="0"/>
        <v>0.21</v>
      </c>
      <c r="I44" s="44">
        <f t="shared" si="1"/>
        <v>1.92</v>
      </c>
      <c r="J44" s="44">
        <f t="shared" si="2"/>
        <v>19.2</v>
      </c>
      <c r="L44" s="1"/>
      <c r="M44" s="1"/>
      <c r="T44" s="2"/>
    </row>
    <row r="45" spans="1:20" s="22" customFormat="1" x14ac:dyDescent="0.25">
      <c r="A45" s="46">
        <v>38</v>
      </c>
      <c r="B45" s="47" t="s">
        <v>86</v>
      </c>
      <c r="C45" s="47" t="s">
        <v>64</v>
      </c>
      <c r="D45" s="47" t="s">
        <v>48</v>
      </c>
      <c r="E45" s="48">
        <v>1</v>
      </c>
      <c r="F45" s="49">
        <v>31.24</v>
      </c>
      <c r="G45" s="50">
        <v>0.1</v>
      </c>
      <c r="H45" s="49">
        <f t="shared" si="0"/>
        <v>3.12</v>
      </c>
      <c r="I45" s="49">
        <f t="shared" si="1"/>
        <v>28.12</v>
      </c>
      <c r="J45" s="49">
        <f t="shared" si="2"/>
        <v>28.12</v>
      </c>
      <c r="K45" s="22">
        <v>781700</v>
      </c>
      <c r="M45" s="23"/>
      <c r="N45" s="23"/>
      <c r="O45" s="23"/>
      <c r="P45" s="23"/>
      <c r="Q45" s="23"/>
      <c r="R45" s="23"/>
      <c r="S45" s="23"/>
      <c r="T45" s="23"/>
    </row>
    <row r="46" spans="1:20" x14ac:dyDescent="0.25">
      <c r="A46" s="41">
        <v>39</v>
      </c>
      <c r="B46" s="42" t="s">
        <v>72</v>
      </c>
      <c r="C46" s="42" t="s">
        <v>50</v>
      </c>
      <c r="D46" s="42" t="s">
        <v>49</v>
      </c>
      <c r="E46" s="43">
        <v>2</v>
      </c>
      <c r="F46" s="44">
        <v>53.46</v>
      </c>
      <c r="G46" s="45">
        <v>0.1</v>
      </c>
      <c r="H46" s="44">
        <f t="shared" si="0"/>
        <v>5.35</v>
      </c>
      <c r="I46" s="44">
        <f t="shared" si="1"/>
        <v>48.11</v>
      </c>
      <c r="J46" s="44">
        <f t="shared" si="2"/>
        <v>96.22</v>
      </c>
      <c r="L46" s="1"/>
      <c r="M46" s="1"/>
      <c r="T46" s="2"/>
    </row>
    <row r="47" spans="1:20" x14ac:dyDescent="0.25">
      <c r="E47" s="25"/>
      <c r="F47" s="14"/>
      <c r="G47" s="15"/>
      <c r="H47" s="14"/>
      <c r="I47" s="14"/>
      <c r="J47" s="14"/>
    </row>
    <row r="48" spans="1:20" x14ac:dyDescent="0.25">
      <c r="A48" s="19">
        <v>40</v>
      </c>
      <c r="B48" s="16" t="s">
        <v>87</v>
      </c>
      <c r="C48" s="16" t="s">
        <v>65</v>
      </c>
      <c r="E48" s="25">
        <v>1</v>
      </c>
      <c r="F48" s="14">
        <v>14140</v>
      </c>
      <c r="G48" s="15">
        <v>0.1</v>
      </c>
      <c r="H48" s="14">
        <f t="shared" si="0"/>
        <v>1414</v>
      </c>
      <c r="I48" s="14">
        <f t="shared" si="1"/>
        <v>12726</v>
      </c>
      <c r="J48" s="14">
        <f t="shared" si="2"/>
        <v>12726</v>
      </c>
    </row>
    <row r="49" spans="1:20" ht="13.8" thickBot="1" x14ac:dyDescent="0.3">
      <c r="A49" s="18"/>
      <c r="B49" s="32"/>
      <c r="C49" s="32"/>
      <c r="D49" s="33"/>
      <c r="E49" s="34">
        <v>0</v>
      </c>
      <c r="F49" s="35"/>
      <c r="G49" s="36"/>
      <c r="H49" s="35"/>
      <c r="I49" s="35"/>
      <c r="J49" s="35"/>
    </row>
    <row r="50" spans="1:20" s="39" customFormat="1" x14ac:dyDescent="0.25">
      <c r="A50" s="19"/>
      <c r="B50" s="19"/>
      <c r="C50" s="19" t="s">
        <v>88</v>
      </c>
      <c r="D50" s="5"/>
      <c r="E50" s="37"/>
      <c r="F50" s="13"/>
      <c r="G50" s="38"/>
      <c r="H50" s="13"/>
      <c r="I50" s="13"/>
      <c r="J50" s="13">
        <f>SUM(J8:J49)</f>
        <v>25902.589999999997</v>
      </c>
      <c r="M50" s="40"/>
      <c r="N50" s="5"/>
      <c r="O50" s="5"/>
      <c r="P50" s="5"/>
      <c r="Q50" s="5"/>
      <c r="R50" s="5"/>
      <c r="S50" s="5"/>
      <c r="T50" s="5"/>
    </row>
    <row r="51" spans="1:20" x14ac:dyDescent="0.25">
      <c r="C51" s="16" t="s">
        <v>89</v>
      </c>
    </row>
    <row r="52" spans="1:20" x14ac:dyDescent="0.25">
      <c r="C52" s="16" t="s">
        <v>90</v>
      </c>
    </row>
    <row r="53" spans="1:20" x14ac:dyDescent="0.25">
      <c r="C53" s="16" t="s">
        <v>91</v>
      </c>
    </row>
    <row r="55" spans="1:20" x14ac:dyDescent="0.25">
      <c r="C55" s="16" t="s">
        <v>92</v>
      </c>
    </row>
    <row r="57" spans="1:20" x14ac:dyDescent="0.25">
      <c r="C57" s="16" t="s">
        <v>93</v>
      </c>
    </row>
    <row r="59" spans="1:20" x14ac:dyDescent="0.25">
      <c r="C59" s="16" t="s">
        <v>94</v>
      </c>
    </row>
    <row r="60" spans="1:20" x14ac:dyDescent="0.25">
      <c r="C60" s="16" t="s">
        <v>95</v>
      </c>
    </row>
    <row r="62" spans="1:20" x14ac:dyDescent="0.25">
      <c r="C62" s="16" t="s">
        <v>96</v>
      </c>
    </row>
  </sheetData>
  <autoFilter ref="A6:K46" xr:uid="{00000000-0001-0000-0000-000000000000}"/>
  <phoneticPr fontId="9" type="noConversion"/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Ortiz</dc:creator>
  <cp:lastModifiedBy>Andres Held</cp:lastModifiedBy>
  <cp:lastPrinted>2023-05-24T20:26:38Z</cp:lastPrinted>
  <dcterms:created xsi:type="dcterms:W3CDTF">2017-08-29T14:09:30Z</dcterms:created>
  <dcterms:modified xsi:type="dcterms:W3CDTF">2025-03-24T11:42:12Z</dcterms:modified>
</cp:coreProperties>
</file>