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B:\Downloads\"/>
    </mc:Choice>
  </mc:AlternateContent>
  <xr:revisionPtr revIDLastSave="0" documentId="8_{759A5E83-84A5-4954-8764-AA7178232255}" xr6:coauthVersionLast="47" xr6:coauthVersionMax="47" xr10:uidLastSave="{00000000-0000-0000-0000-000000000000}"/>
  <bookViews>
    <workbookView xWindow="24345" yWindow="15" windowWidth="33240" windowHeight="15570" xr2:uid="{73EAADCC-B963-4CE1-BB2D-2AA0FD596FE8}"/>
  </bookViews>
  <sheets>
    <sheet name="KRONE. " sheetId="1" r:id="rId1"/>
  </sheets>
  <definedNames>
    <definedName name="_xlnm._FilterDatabase" localSheetId="0" hidden="1">'KRONE. '!$A$4:$E$20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I43" i="1" s="1"/>
  <c r="J43" i="1" s="1"/>
  <c r="H42" i="1"/>
  <c r="I42" i="1" s="1"/>
  <c r="J42" i="1" s="1"/>
  <c r="H41" i="1"/>
  <c r="I41" i="1" s="1"/>
  <c r="J41" i="1" s="1"/>
  <c r="H40" i="1"/>
  <c r="I40" i="1" s="1"/>
  <c r="J40" i="1" s="1"/>
  <c r="H39" i="1"/>
  <c r="I39" i="1" s="1"/>
  <c r="J39" i="1" s="1"/>
  <c r="H38" i="1"/>
  <c r="I38" i="1" s="1"/>
  <c r="J38" i="1" s="1"/>
  <c r="H37" i="1"/>
  <c r="I37" i="1" s="1"/>
  <c r="J37" i="1" s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 l="1"/>
  <c r="I8" i="1" s="1"/>
  <c r="J8" i="1" s="1"/>
  <c r="J45" i="1" s="1"/>
</calcChain>
</file>

<file path=xl/sharedStrings.xml><?xml version="1.0" encoding="utf-8"?>
<sst xmlns="http://schemas.openxmlformats.org/spreadsheetml/2006/main" count="198" uniqueCount="146">
  <si>
    <t>Nr.:</t>
  </si>
  <si>
    <t>Artikelnummer:</t>
  </si>
  <si>
    <t>Stück:</t>
  </si>
  <si>
    <t>E-Preis:</t>
  </si>
  <si>
    <t>Rabatt:</t>
  </si>
  <si>
    <t>Gesamtpreis:</t>
  </si>
  <si>
    <t xml:space="preserve">Bezeichnung </t>
  </si>
  <si>
    <t>Einzelpreis:</t>
  </si>
  <si>
    <t>Dichtring</t>
  </si>
  <si>
    <t>Rechnungsendbetrag</t>
  </si>
  <si>
    <t>Angebot-Nr.1453 - Andres Held - Deutz ET</t>
  </si>
  <si>
    <t>Deutz ET  25-1047</t>
  </si>
  <si>
    <t>.04416358</t>
  </si>
  <si>
    <t>Rollenlager</t>
  </si>
  <si>
    <t>0.900.0883.5</t>
  </si>
  <si>
    <t>Lagerung</t>
  </si>
  <si>
    <t>.04431746</t>
  </si>
  <si>
    <t>Kolben</t>
  </si>
  <si>
    <t>.04415761</t>
  </si>
  <si>
    <t>Radialring</t>
  </si>
  <si>
    <t>.04416956</t>
  </si>
  <si>
    <t>Rechteckring</t>
  </si>
  <si>
    <t>.04416955</t>
  </si>
  <si>
    <t>.04416950</t>
  </si>
  <si>
    <t>0.900.0883.7</t>
  </si>
  <si>
    <t>.04416760</t>
  </si>
  <si>
    <t>Aussenlamelle</t>
  </si>
  <si>
    <t>.04416967</t>
  </si>
  <si>
    <t>Innenlamelle</t>
  </si>
  <si>
    <t>.04416364</t>
  </si>
  <si>
    <t>0.010.3256.1</t>
  </si>
  <si>
    <t>.04416975</t>
  </si>
  <si>
    <t>Wellendichtring</t>
  </si>
  <si>
    <t>.04416110</t>
  </si>
  <si>
    <t>.04415950</t>
  </si>
  <si>
    <t>.04415951</t>
  </si>
  <si>
    <t>Deckblech</t>
  </si>
  <si>
    <t>.04415936</t>
  </si>
  <si>
    <t>Lippenring</t>
  </si>
  <si>
    <t>.04415937</t>
  </si>
  <si>
    <t>.04415939</t>
  </si>
  <si>
    <t>0.900.1623.5</t>
  </si>
  <si>
    <t>0.900.1623.6</t>
  </si>
  <si>
    <t>.04417214</t>
  </si>
  <si>
    <t>Scheibe</t>
  </si>
  <si>
    <t>.04417211</t>
  </si>
  <si>
    <t>0.900.2288.2</t>
  </si>
  <si>
    <t>Kupplungsscheibe</t>
  </si>
  <si>
    <t>.04416795</t>
  </si>
  <si>
    <t>0.900.1281.1</t>
  </si>
  <si>
    <t>Feder</t>
  </si>
  <si>
    <t>0.900.0293.5</t>
  </si>
  <si>
    <t>0.900.0120.2</t>
  </si>
  <si>
    <t>Dichtung</t>
  </si>
  <si>
    <t>0.900.0883.8</t>
  </si>
  <si>
    <t>.04417233</t>
  </si>
  <si>
    <t>Runddichtring</t>
  </si>
  <si>
    <t>.04416694</t>
  </si>
  <si>
    <t>Nadelkranz</t>
  </si>
  <si>
    <t>x</t>
  </si>
  <si>
    <t>neue Nummer:  04438999</t>
  </si>
  <si>
    <t>neue Nummer: 0.900.0068.9</t>
  </si>
  <si>
    <t>neue Nummer: 0.900.7542.8</t>
  </si>
  <si>
    <t>04416358</t>
  </si>
  <si>
    <t>04431746</t>
  </si>
  <si>
    <t>04415761</t>
  </si>
  <si>
    <t>04416956</t>
  </si>
  <si>
    <t>04416955</t>
  </si>
  <si>
    <t>04416950</t>
  </si>
  <si>
    <t>04416760</t>
  </si>
  <si>
    <t>04416967</t>
  </si>
  <si>
    <t>04416364</t>
  </si>
  <si>
    <t>04416975</t>
  </si>
  <si>
    <t>04416110</t>
  </si>
  <si>
    <t>04415950</t>
  </si>
  <si>
    <t>04415951</t>
  </si>
  <si>
    <t>04415936</t>
  </si>
  <si>
    <t>04415937</t>
  </si>
  <si>
    <t>04415939</t>
  </si>
  <si>
    <t>04417214</t>
  </si>
  <si>
    <t>04417211</t>
  </si>
  <si>
    <t>04416795</t>
  </si>
  <si>
    <t>04417233</t>
  </si>
  <si>
    <t>04416694</t>
  </si>
  <si>
    <t xml:space="preserve">04416358 COJINETE DE RODILLOS </t>
  </si>
  <si>
    <t xml:space="preserve">0.900.0883.5 SOPORTE </t>
  </si>
  <si>
    <t xml:space="preserve">04431746 PISTON </t>
  </si>
  <si>
    <t xml:space="preserve">04415761 ANILLO 35X2 </t>
  </si>
  <si>
    <t>04416956 ANILLO 38/35.2X2</t>
  </si>
  <si>
    <t xml:space="preserve">04416955 JAULA DE AGUJAS </t>
  </si>
  <si>
    <t xml:space="preserve">04416950 COJINETE DE RODILLOS </t>
  </si>
  <si>
    <t xml:space="preserve">0.900.0883.7 SOPORTE </t>
  </si>
  <si>
    <t xml:space="preserve">04416760 DISCO EMBRAGUE AV35 </t>
  </si>
  <si>
    <t xml:space="preserve">04416967 DISCO EMBRAGUE Z=36 </t>
  </si>
  <si>
    <t xml:space="preserve">04416364 ANILLO 40X2 </t>
  </si>
  <si>
    <t xml:space="preserve">0.010.3256.1 COJINETE DE RODILLOS </t>
  </si>
  <si>
    <t xml:space="preserve">04416975 ANILLO DE ESTANQUEIDAD </t>
  </si>
  <si>
    <t xml:space="preserve">04416110 COJINETE DE RODILLOS </t>
  </si>
  <si>
    <t xml:space="preserve">04415950 ANILLO DE ESTANQUEIDAD </t>
  </si>
  <si>
    <t xml:space="preserve">04415951 PLAQUITA 35X74X8 </t>
  </si>
  <si>
    <t xml:space="preserve">04415936 ANILLO </t>
  </si>
  <si>
    <t xml:space="preserve">04415937 ANILLO </t>
  </si>
  <si>
    <t xml:space="preserve">04415939 ANILLO 45X2 </t>
  </si>
  <si>
    <t xml:space="preserve">0.900.1623.5 ANILLO DE ESTANQUEIDAD 105X3 </t>
  </si>
  <si>
    <t xml:space="preserve">0.900.1623.6 ANILLO DE ESTANQUEIDAD 58X3 </t>
  </si>
  <si>
    <t xml:space="preserve">04417214 ARANDELAMM3.50 </t>
  </si>
  <si>
    <t xml:space="preserve">04417211 ARANDELAMM3.20 </t>
  </si>
  <si>
    <t xml:space="preserve">0.900.2288.2 DISCO EMBRAGUE </t>
  </si>
  <si>
    <t xml:space="preserve">04416795 LAMINA </t>
  </si>
  <si>
    <t xml:space="preserve">0.900.1281.1 MUELLE 137X146,8X1 </t>
  </si>
  <si>
    <t xml:space="preserve">0.900.0293.5 ANILLO DE ESTANQUEIDAD </t>
  </si>
  <si>
    <t xml:space="preserve">0.900.0120.2 JUNTA </t>
  </si>
  <si>
    <t xml:space="preserve">0.900.0883.8 SOPORTE </t>
  </si>
  <si>
    <t xml:space="preserve">04417233 ANILLO 159.2X5.7 </t>
  </si>
  <si>
    <t xml:space="preserve">04416694 JUNTA </t>
  </si>
  <si>
    <t>04416358 COJINETE DE RODILLOS  / Rollenlager</t>
  </si>
  <si>
    <t>0.900.0883.5 SOPORTE  / Lagerung</t>
  </si>
  <si>
    <t>04431746 PISTON  / Kolben</t>
  </si>
  <si>
    <t>04415761 ANILLO 35X2  / Radialring</t>
  </si>
  <si>
    <t>04416956 ANILLO 38/35.2X2 / Rechteckring</t>
  </si>
  <si>
    <t>04416950 COJINETE DE RODILLOS  / Rollenlager</t>
  </si>
  <si>
    <t>0.900.0883.7 SOPORTE  / Lagerung</t>
  </si>
  <si>
    <t>04416760 DISCO EMBRAGUE AV35  / Aussenlamelle</t>
  </si>
  <si>
    <t>04416967 DISCO EMBRAGUE Z=36  / Innenlamelle</t>
  </si>
  <si>
    <t>04416364 ANILLO 40X2  / Rechteckring</t>
  </si>
  <si>
    <t>0.010.3256.1 COJINETE DE RODILLOS  / Rollenlager</t>
  </si>
  <si>
    <t>04416975 ANILLO DE ESTANQUEIDAD  / Wellendichtring</t>
  </si>
  <si>
    <t>04416110 COJINETE DE RODILLOS  / Rollenlager</t>
  </si>
  <si>
    <t>04415950 ANILLO DE ESTANQUEIDAD  / Wellendichtring</t>
  </si>
  <si>
    <t>04415951 PLAQUITA 35X74X8  / Deckblech</t>
  </si>
  <si>
    <t>04415936 ANILLO  / Lippenring</t>
  </si>
  <si>
    <t>04415937 ANILLO  / Lippenring</t>
  </si>
  <si>
    <t>04415939 ANILLO 45X2  / Rechteckring</t>
  </si>
  <si>
    <t>0.900.1623.5 ANILLO DE ESTANQUEIDAD 105X3  / Dichtring</t>
  </si>
  <si>
    <t>0.900.1623.6 ANILLO DE ESTANQUEIDAD 58X3  / Dichtring</t>
  </si>
  <si>
    <t>04417214 ARANDELAMM3.50  / Scheibe</t>
  </si>
  <si>
    <t>04417211 ARANDELAMM3.20  / Scheibe</t>
  </si>
  <si>
    <t>0.900.2288.2 DISCO EMBRAGUE  / Kupplungsscheibe</t>
  </si>
  <si>
    <t>04416795 LAMINA  / Innenlamelle</t>
  </si>
  <si>
    <t>0.900.1281.1 MUELLE 137X146,8X1  / Feder</t>
  </si>
  <si>
    <t>0.900.0883.8 SOPORTE  / Lagerung</t>
  </si>
  <si>
    <t>04417233 ANILLO 159.2X5.7  / Runddichtring</t>
  </si>
  <si>
    <t>04416694 JUNTA  / Dichtung</t>
  </si>
  <si>
    <t>0.900.0293.5 ANILLO DE ESTANQUEIDAD  / Dichtring (nuevo numero: 04438999)</t>
  </si>
  <si>
    <t>0.900.0120.2 JUNTA  / Dichtung (nuevo numero: 0.900.0068.9)</t>
  </si>
  <si>
    <t>04416955 JAULA DE AGUJAS  / Nadelkranz (nuevo numero: 0.900.7542.8)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</si>
</sst>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9" fontId="2" fillId="0" borderId="0" xfId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9" fontId="4" fillId="0" borderId="0" xfId="1" applyFont="1" applyFill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9" fontId="4" fillId="0" borderId="1" xfId="1" applyFont="1" applyFill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0" fontId="4" fillId="0" borderId="0" xfId="0" applyFont="1"/>
    <xf numFmtId="0" fontId="3" fillId="0" borderId="1" xfId="0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0" borderId="0" xfId="0" quotePrefix="1" applyFont="1" applyAlignment="1">
      <alignment horizontal="left" vertical="top"/>
    </xf>
    <xf numFmtId="0" fontId="4" fillId="0" borderId="0" xfId="0" quotePrefix="1" applyFont="1" applyAlignment="1">
      <alignment horizontal="left" vertical="top"/>
    </xf>
    <xf numFmtId="0" fontId="2" fillId="2" borderId="0" xfId="0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1D22C-5BF8-4D79-8A18-3E3AAC13940B}">
  <dimension ref="A3:N45"/>
  <sheetViews>
    <sheetView tabSelected="1" topLeftCell="A3" workbookViewId="0">
      <selection activeCell="N15" sqref="N15"/>
    </sheetView>
  </sheetViews>
  <sheetFormatPr baseColWidth="10" defaultRowHeight="12.75" x14ac:dyDescent="0.2"/>
  <cols>
    <col min="1" max="1" width="4.140625" style="5" bestFit="1" customWidth="1"/>
    <col min="2" max="3" width="14.7109375" style="6" customWidth="1"/>
    <col min="4" max="4" width="22.7109375" style="6" customWidth="1"/>
    <col min="5" max="5" width="6.5703125" style="7" bestFit="1" customWidth="1"/>
    <col min="6" max="6" width="9.7109375" style="8" bestFit="1" customWidth="1"/>
    <col min="7" max="7" width="7.42578125" style="7" bestFit="1" customWidth="1"/>
    <col min="8" max="8" width="8.140625" style="8" bestFit="1" customWidth="1"/>
    <col min="9" max="9" width="12.28515625" style="8" customWidth="1"/>
    <col min="10" max="10" width="12.5703125" style="8" customWidth="1"/>
    <col min="11" max="11" width="2" style="17" bestFit="1" customWidth="1"/>
    <col min="12" max="12" width="24.7109375" style="17" bestFit="1" customWidth="1"/>
    <col min="13" max="13" width="58.28515625" style="17" bestFit="1" customWidth="1"/>
    <col min="14" max="16384" width="11.42578125" style="17"/>
  </cols>
  <sheetData>
    <row r="3" spans="1:14" x14ac:dyDescent="0.2">
      <c r="A3" s="16" t="s">
        <v>10</v>
      </c>
      <c r="D3" s="17"/>
    </row>
    <row r="6" spans="1:14" ht="13.5" thickBot="1" x14ac:dyDescent="0.25">
      <c r="A6" s="11" t="s">
        <v>0</v>
      </c>
      <c r="B6" s="11" t="s">
        <v>1</v>
      </c>
      <c r="C6" s="11"/>
      <c r="D6" s="11" t="s">
        <v>6</v>
      </c>
      <c r="E6" s="18" t="s">
        <v>2</v>
      </c>
      <c r="F6" s="19" t="s">
        <v>3</v>
      </c>
      <c r="G6" s="18" t="s">
        <v>4</v>
      </c>
      <c r="H6" s="19"/>
      <c r="I6" s="19" t="s">
        <v>7</v>
      </c>
      <c r="J6" s="19" t="s">
        <v>5</v>
      </c>
    </row>
    <row r="7" spans="1:14" x14ac:dyDescent="0.2">
      <c r="B7" s="5"/>
      <c r="C7" s="5"/>
      <c r="D7" s="24" t="s">
        <v>11</v>
      </c>
      <c r="E7" s="20"/>
      <c r="F7" s="21"/>
      <c r="G7" s="20"/>
      <c r="H7" s="21"/>
      <c r="I7" s="21"/>
      <c r="J7" s="21"/>
    </row>
    <row r="8" spans="1:14" s="22" customFormat="1" x14ac:dyDescent="0.2">
      <c r="A8" s="10">
        <v>1</v>
      </c>
      <c r="B8" s="1" t="s">
        <v>12</v>
      </c>
      <c r="C8" s="26" t="s">
        <v>63</v>
      </c>
      <c r="D8" s="1" t="s">
        <v>13</v>
      </c>
      <c r="E8" s="2">
        <v>2</v>
      </c>
      <c r="F8" s="3">
        <v>73.27</v>
      </c>
      <c r="G8" s="4">
        <v>0.1</v>
      </c>
      <c r="H8" s="3">
        <f>ROUND(F8*G8,2)</f>
        <v>7.33</v>
      </c>
      <c r="I8" s="3">
        <f>ROUND(F8-H8,2)</f>
        <v>65.94</v>
      </c>
      <c r="J8" s="3">
        <f>ROUND(E8*I8,2)</f>
        <v>131.88</v>
      </c>
      <c r="M8" s="25" t="s">
        <v>84</v>
      </c>
      <c r="N8" s="22" t="s">
        <v>115</v>
      </c>
    </row>
    <row r="9" spans="1:14" x14ac:dyDescent="0.2">
      <c r="A9" s="5">
        <v>2</v>
      </c>
      <c r="B9" s="6" t="s">
        <v>14</v>
      </c>
      <c r="C9" s="6" t="s">
        <v>14</v>
      </c>
      <c r="D9" s="6" t="s">
        <v>15</v>
      </c>
      <c r="E9" s="7">
        <v>1</v>
      </c>
      <c r="F9" s="3">
        <v>1477.18</v>
      </c>
      <c r="G9" s="9">
        <v>0.1</v>
      </c>
      <c r="H9" s="8">
        <f t="shared" ref="H9:H43" si="0">ROUND(F9*G9,2)</f>
        <v>147.72</v>
      </c>
      <c r="I9" s="8">
        <f t="shared" ref="I9:I43" si="1">ROUND(F9-H9,2)</f>
        <v>1329.46</v>
      </c>
      <c r="J9" s="8">
        <f t="shared" ref="J9:J43" si="2">ROUND(E9*I9,2)</f>
        <v>1329.46</v>
      </c>
      <c r="M9" s="25" t="s">
        <v>85</v>
      </c>
      <c r="N9" s="22" t="s">
        <v>116</v>
      </c>
    </row>
    <row r="10" spans="1:14" x14ac:dyDescent="0.2">
      <c r="A10" s="5">
        <v>3</v>
      </c>
      <c r="B10" s="6" t="s">
        <v>16</v>
      </c>
      <c r="C10" s="27" t="s">
        <v>64</v>
      </c>
      <c r="D10" s="6" t="s">
        <v>17</v>
      </c>
      <c r="E10" s="7">
        <v>2</v>
      </c>
      <c r="F10" s="3">
        <v>92.71</v>
      </c>
      <c r="G10" s="9">
        <v>0.1</v>
      </c>
      <c r="H10" s="8">
        <f t="shared" si="0"/>
        <v>9.27</v>
      </c>
      <c r="I10" s="8">
        <f t="shared" si="1"/>
        <v>83.44</v>
      </c>
      <c r="J10" s="8">
        <f t="shared" si="2"/>
        <v>166.88</v>
      </c>
      <c r="M10" s="25" t="s">
        <v>86</v>
      </c>
      <c r="N10" s="22" t="s">
        <v>117</v>
      </c>
    </row>
    <row r="11" spans="1:14" x14ac:dyDescent="0.2">
      <c r="A11" s="5">
        <v>4</v>
      </c>
      <c r="B11" s="6" t="s">
        <v>18</v>
      </c>
      <c r="C11" s="27" t="s">
        <v>65</v>
      </c>
      <c r="D11" s="6" t="s">
        <v>19</v>
      </c>
      <c r="E11" s="7">
        <v>3</v>
      </c>
      <c r="F11" s="3">
        <v>15.51</v>
      </c>
      <c r="G11" s="9">
        <v>0.1</v>
      </c>
      <c r="H11" s="8">
        <f t="shared" si="0"/>
        <v>1.55</v>
      </c>
      <c r="I11" s="8">
        <f t="shared" si="1"/>
        <v>13.96</v>
      </c>
      <c r="J11" s="8">
        <f t="shared" si="2"/>
        <v>41.88</v>
      </c>
      <c r="M11" s="25" t="s">
        <v>87</v>
      </c>
      <c r="N11" s="22" t="s">
        <v>118</v>
      </c>
    </row>
    <row r="12" spans="1:14" s="22" customFormat="1" x14ac:dyDescent="0.2">
      <c r="A12" s="10">
        <v>5</v>
      </c>
      <c r="B12" s="1" t="s">
        <v>20</v>
      </c>
      <c r="C12" s="26" t="s">
        <v>66</v>
      </c>
      <c r="D12" s="1" t="s">
        <v>21</v>
      </c>
      <c r="E12" s="2">
        <v>3</v>
      </c>
      <c r="F12" s="3">
        <v>9.98</v>
      </c>
      <c r="G12" s="4">
        <v>0.1</v>
      </c>
      <c r="H12" s="3">
        <f t="shared" si="0"/>
        <v>1</v>
      </c>
      <c r="I12" s="3">
        <f t="shared" si="1"/>
        <v>8.98</v>
      </c>
      <c r="J12" s="3">
        <f t="shared" si="2"/>
        <v>26.94</v>
      </c>
      <c r="M12" s="25" t="s">
        <v>88</v>
      </c>
      <c r="N12" s="22" t="s">
        <v>119</v>
      </c>
    </row>
    <row r="13" spans="1:14" x14ac:dyDescent="0.2">
      <c r="A13" s="5">
        <v>6</v>
      </c>
      <c r="B13" s="6" t="s">
        <v>16</v>
      </c>
      <c r="C13" s="27" t="s">
        <v>64</v>
      </c>
      <c r="D13" s="6" t="s">
        <v>17</v>
      </c>
      <c r="E13" s="7">
        <v>4</v>
      </c>
      <c r="F13" s="3">
        <v>92.71</v>
      </c>
      <c r="G13" s="9">
        <v>0.1</v>
      </c>
      <c r="H13" s="8">
        <f t="shared" si="0"/>
        <v>9.27</v>
      </c>
      <c r="I13" s="8">
        <f t="shared" si="1"/>
        <v>83.44</v>
      </c>
      <c r="J13" s="8">
        <f t="shared" si="2"/>
        <v>333.76</v>
      </c>
      <c r="M13" s="25" t="s">
        <v>86</v>
      </c>
      <c r="N13" s="22" t="s">
        <v>117</v>
      </c>
    </row>
    <row r="14" spans="1:14" s="22" customFormat="1" x14ac:dyDescent="0.2">
      <c r="A14" s="10">
        <v>7</v>
      </c>
      <c r="B14" s="1" t="s">
        <v>22</v>
      </c>
      <c r="C14" s="26" t="s">
        <v>67</v>
      </c>
      <c r="D14" s="1" t="s">
        <v>58</v>
      </c>
      <c r="E14" s="2">
        <v>4</v>
      </c>
      <c r="F14" s="3">
        <v>22.41</v>
      </c>
      <c r="G14" s="4">
        <v>0.1</v>
      </c>
      <c r="H14" s="3">
        <f t="shared" si="0"/>
        <v>2.2400000000000002</v>
      </c>
      <c r="I14" s="3">
        <f t="shared" si="1"/>
        <v>20.170000000000002</v>
      </c>
      <c r="J14" s="3">
        <f t="shared" si="2"/>
        <v>80.680000000000007</v>
      </c>
      <c r="K14" s="22" t="s">
        <v>59</v>
      </c>
      <c r="L14" s="22" t="s">
        <v>62</v>
      </c>
      <c r="M14" s="25" t="s">
        <v>89</v>
      </c>
      <c r="N14" s="22" t="s">
        <v>145</v>
      </c>
    </row>
    <row r="15" spans="1:14" s="22" customFormat="1" x14ac:dyDescent="0.2">
      <c r="A15" s="10">
        <v>8</v>
      </c>
      <c r="B15" s="1" t="s">
        <v>20</v>
      </c>
      <c r="C15" s="26" t="s">
        <v>66</v>
      </c>
      <c r="D15" s="1" t="s">
        <v>21</v>
      </c>
      <c r="E15" s="2">
        <v>6</v>
      </c>
      <c r="F15" s="3">
        <v>9.98</v>
      </c>
      <c r="G15" s="4">
        <v>0.1</v>
      </c>
      <c r="H15" s="3">
        <f t="shared" si="0"/>
        <v>1</v>
      </c>
      <c r="I15" s="3">
        <f t="shared" si="1"/>
        <v>8.98</v>
      </c>
      <c r="J15" s="3">
        <f t="shared" si="2"/>
        <v>53.88</v>
      </c>
      <c r="M15" s="25" t="s">
        <v>88</v>
      </c>
      <c r="N15" s="22" t="s">
        <v>119</v>
      </c>
    </row>
    <row r="16" spans="1:14" x14ac:dyDescent="0.2">
      <c r="A16" s="5">
        <v>9</v>
      </c>
      <c r="B16" s="6" t="s">
        <v>23</v>
      </c>
      <c r="C16" s="27" t="s">
        <v>68</v>
      </c>
      <c r="D16" s="6" t="s">
        <v>13</v>
      </c>
      <c r="E16" s="7">
        <v>4</v>
      </c>
      <c r="F16" s="3">
        <v>45.69</v>
      </c>
      <c r="G16" s="9">
        <v>0.1</v>
      </c>
      <c r="H16" s="8">
        <f t="shared" si="0"/>
        <v>4.57</v>
      </c>
      <c r="I16" s="8">
        <f t="shared" si="1"/>
        <v>41.12</v>
      </c>
      <c r="J16" s="8">
        <f t="shared" si="2"/>
        <v>164.48</v>
      </c>
      <c r="M16" s="25" t="s">
        <v>90</v>
      </c>
      <c r="N16" s="22" t="s">
        <v>120</v>
      </c>
    </row>
    <row r="17" spans="1:14" x14ac:dyDescent="0.2">
      <c r="A17" s="5">
        <v>10</v>
      </c>
      <c r="B17" s="6" t="s">
        <v>24</v>
      </c>
      <c r="C17" s="6" t="s">
        <v>24</v>
      </c>
      <c r="D17" s="6" t="s">
        <v>15</v>
      </c>
      <c r="E17" s="7">
        <v>2</v>
      </c>
      <c r="F17" s="3">
        <v>1294.45</v>
      </c>
      <c r="G17" s="9">
        <v>0.1</v>
      </c>
      <c r="H17" s="8">
        <f t="shared" si="0"/>
        <v>129.44999999999999</v>
      </c>
      <c r="I17" s="8">
        <f t="shared" si="1"/>
        <v>1165</v>
      </c>
      <c r="J17" s="8">
        <f t="shared" si="2"/>
        <v>2330</v>
      </c>
      <c r="M17" s="25" t="s">
        <v>91</v>
      </c>
      <c r="N17" s="22" t="s">
        <v>121</v>
      </c>
    </row>
    <row r="18" spans="1:14" x14ac:dyDescent="0.2">
      <c r="A18" s="5">
        <v>11</v>
      </c>
      <c r="B18" s="6" t="s">
        <v>25</v>
      </c>
      <c r="C18" s="27" t="s">
        <v>69</v>
      </c>
      <c r="D18" s="6" t="s">
        <v>26</v>
      </c>
      <c r="E18" s="7">
        <v>36</v>
      </c>
      <c r="F18" s="3">
        <v>31.52</v>
      </c>
      <c r="G18" s="9">
        <v>0.1</v>
      </c>
      <c r="H18" s="8">
        <f t="shared" si="0"/>
        <v>3.15</v>
      </c>
      <c r="I18" s="8">
        <f t="shared" si="1"/>
        <v>28.37</v>
      </c>
      <c r="J18" s="8">
        <f t="shared" si="2"/>
        <v>1021.32</v>
      </c>
      <c r="M18" s="25" t="s">
        <v>92</v>
      </c>
      <c r="N18" s="22" t="s">
        <v>122</v>
      </c>
    </row>
    <row r="19" spans="1:14" s="22" customFormat="1" x14ac:dyDescent="0.2">
      <c r="A19" s="10">
        <v>12</v>
      </c>
      <c r="B19" s="1" t="s">
        <v>27</v>
      </c>
      <c r="C19" s="26" t="s">
        <v>70</v>
      </c>
      <c r="D19" s="1" t="s">
        <v>28</v>
      </c>
      <c r="E19" s="2">
        <v>36</v>
      </c>
      <c r="F19" s="3">
        <v>9.24</v>
      </c>
      <c r="G19" s="9">
        <v>0.1</v>
      </c>
      <c r="H19" s="3">
        <f t="shared" si="0"/>
        <v>0.92</v>
      </c>
      <c r="I19" s="3">
        <f t="shared" si="1"/>
        <v>8.32</v>
      </c>
      <c r="J19" s="3">
        <f t="shared" si="2"/>
        <v>299.52</v>
      </c>
      <c r="M19" s="25" t="s">
        <v>93</v>
      </c>
      <c r="N19" s="22" t="s">
        <v>123</v>
      </c>
    </row>
    <row r="20" spans="1:14" x14ac:dyDescent="0.2">
      <c r="A20" s="5">
        <v>13</v>
      </c>
      <c r="B20" s="6" t="s">
        <v>25</v>
      </c>
      <c r="C20" s="27" t="s">
        <v>69</v>
      </c>
      <c r="D20" s="6" t="s">
        <v>26</v>
      </c>
      <c r="E20" s="7">
        <v>9</v>
      </c>
      <c r="F20" s="3">
        <v>31.52</v>
      </c>
      <c r="G20" s="9">
        <v>0.1</v>
      </c>
      <c r="H20" s="8">
        <f t="shared" si="0"/>
        <v>3.15</v>
      </c>
      <c r="I20" s="8">
        <f t="shared" si="1"/>
        <v>28.37</v>
      </c>
      <c r="J20" s="8">
        <f t="shared" si="2"/>
        <v>255.33</v>
      </c>
      <c r="M20" s="25" t="s">
        <v>92</v>
      </c>
      <c r="N20" s="22" t="s">
        <v>122</v>
      </c>
    </row>
    <row r="21" spans="1:14" x14ac:dyDescent="0.2">
      <c r="A21" s="10">
        <v>14</v>
      </c>
      <c r="B21" s="6" t="s">
        <v>27</v>
      </c>
      <c r="C21" s="27" t="s">
        <v>70</v>
      </c>
      <c r="D21" s="6" t="s">
        <v>28</v>
      </c>
      <c r="E21" s="7">
        <v>9</v>
      </c>
      <c r="F21" s="3">
        <v>9.24</v>
      </c>
      <c r="G21" s="9">
        <v>0.1</v>
      </c>
      <c r="H21" s="8">
        <f t="shared" si="0"/>
        <v>0.92</v>
      </c>
      <c r="I21" s="8">
        <f t="shared" si="1"/>
        <v>8.32</v>
      </c>
      <c r="J21" s="8">
        <f t="shared" si="2"/>
        <v>74.88</v>
      </c>
      <c r="M21" s="25" t="s">
        <v>93</v>
      </c>
      <c r="N21" s="22" t="s">
        <v>123</v>
      </c>
    </row>
    <row r="22" spans="1:14" x14ac:dyDescent="0.2">
      <c r="A22" s="5">
        <v>15</v>
      </c>
      <c r="B22" s="6" t="s">
        <v>29</v>
      </c>
      <c r="C22" s="27" t="s">
        <v>71</v>
      </c>
      <c r="D22" s="6" t="s">
        <v>21</v>
      </c>
      <c r="E22" s="7">
        <v>4</v>
      </c>
      <c r="F22" s="3">
        <v>18.600000000000001</v>
      </c>
      <c r="G22" s="9">
        <v>0.1</v>
      </c>
      <c r="H22" s="8">
        <f t="shared" si="0"/>
        <v>1.86</v>
      </c>
      <c r="I22" s="8">
        <f t="shared" si="1"/>
        <v>16.739999999999998</v>
      </c>
      <c r="J22" s="8">
        <f t="shared" si="2"/>
        <v>66.959999999999994</v>
      </c>
      <c r="M22" s="25" t="s">
        <v>94</v>
      </c>
      <c r="N22" s="22" t="s">
        <v>124</v>
      </c>
    </row>
    <row r="23" spans="1:14" x14ac:dyDescent="0.2">
      <c r="A23" s="10">
        <v>16</v>
      </c>
      <c r="B23" s="6" t="s">
        <v>30</v>
      </c>
      <c r="C23" s="6" t="s">
        <v>30</v>
      </c>
      <c r="D23" s="6" t="s">
        <v>13</v>
      </c>
      <c r="E23" s="7">
        <v>1</v>
      </c>
      <c r="F23" s="3">
        <v>141.85</v>
      </c>
      <c r="G23" s="9">
        <v>0.1</v>
      </c>
      <c r="H23" s="8">
        <f t="shared" si="0"/>
        <v>14.19</v>
      </c>
      <c r="I23" s="8">
        <f t="shared" si="1"/>
        <v>127.66</v>
      </c>
      <c r="J23" s="8">
        <f t="shared" si="2"/>
        <v>127.66</v>
      </c>
      <c r="M23" s="25" t="s">
        <v>95</v>
      </c>
      <c r="N23" s="22" t="s">
        <v>125</v>
      </c>
    </row>
    <row r="24" spans="1:14" x14ac:dyDescent="0.2">
      <c r="A24" s="5">
        <v>17</v>
      </c>
      <c r="B24" s="6" t="s">
        <v>31</v>
      </c>
      <c r="C24" s="27" t="s">
        <v>72</v>
      </c>
      <c r="D24" s="6" t="s">
        <v>32</v>
      </c>
      <c r="E24" s="7">
        <v>1</v>
      </c>
      <c r="F24" s="3">
        <v>55.27</v>
      </c>
      <c r="G24" s="9">
        <v>0.1</v>
      </c>
      <c r="H24" s="8">
        <f t="shared" si="0"/>
        <v>5.53</v>
      </c>
      <c r="I24" s="8">
        <f t="shared" si="1"/>
        <v>49.74</v>
      </c>
      <c r="J24" s="8">
        <f t="shared" si="2"/>
        <v>49.74</v>
      </c>
      <c r="M24" s="25" t="s">
        <v>96</v>
      </c>
      <c r="N24" s="22" t="s">
        <v>126</v>
      </c>
    </row>
    <row r="25" spans="1:14" x14ac:dyDescent="0.2">
      <c r="A25" s="10">
        <v>18</v>
      </c>
      <c r="B25" s="6" t="s">
        <v>33</v>
      </c>
      <c r="C25" s="27" t="s">
        <v>73</v>
      </c>
      <c r="D25" s="6" t="s">
        <v>13</v>
      </c>
      <c r="E25" s="7">
        <v>1</v>
      </c>
      <c r="F25" s="3">
        <v>95.92</v>
      </c>
      <c r="G25" s="9">
        <v>0.1</v>
      </c>
      <c r="H25" s="8">
        <f t="shared" si="0"/>
        <v>9.59</v>
      </c>
      <c r="I25" s="8">
        <f t="shared" si="1"/>
        <v>86.33</v>
      </c>
      <c r="J25" s="8">
        <f t="shared" si="2"/>
        <v>86.33</v>
      </c>
      <c r="K25" s="17" t="s">
        <v>59</v>
      </c>
      <c r="M25" s="25" t="s">
        <v>97</v>
      </c>
      <c r="N25" s="22" t="s">
        <v>127</v>
      </c>
    </row>
    <row r="26" spans="1:14" x14ac:dyDescent="0.2">
      <c r="A26" s="5">
        <v>19</v>
      </c>
      <c r="B26" s="6" t="s">
        <v>34</v>
      </c>
      <c r="C26" s="27" t="s">
        <v>74</v>
      </c>
      <c r="D26" s="6" t="s">
        <v>32</v>
      </c>
      <c r="E26" s="7">
        <v>1</v>
      </c>
      <c r="F26" s="3">
        <v>44.21</v>
      </c>
      <c r="G26" s="9">
        <v>0.1</v>
      </c>
      <c r="H26" s="8">
        <f t="shared" si="0"/>
        <v>4.42</v>
      </c>
      <c r="I26" s="8">
        <f t="shared" si="1"/>
        <v>39.79</v>
      </c>
      <c r="J26" s="8">
        <f t="shared" si="2"/>
        <v>39.79</v>
      </c>
      <c r="M26" s="25" t="s">
        <v>98</v>
      </c>
      <c r="N26" s="22" t="s">
        <v>128</v>
      </c>
    </row>
    <row r="27" spans="1:14" x14ac:dyDescent="0.2">
      <c r="A27" s="10">
        <v>20</v>
      </c>
      <c r="B27" s="6" t="s">
        <v>35</v>
      </c>
      <c r="C27" s="27" t="s">
        <v>75</v>
      </c>
      <c r="D27" s="6" t="s">
        <v>36</v>
      </c>
      <c r="E27" s="7">
        <v>1</v>
      </c>
      <c r="F27" s="3">
        <v>4.92</v>
      </c>
      <c r="G27" s="9">
        <v>0.1</v>
      </c>
      <c r="H27" s="8">
        <f t="shared" si="0"/>
        <v>0.49</v>
      </c>
      <c r="I27" s="8">
        <f t="shared" si="1"/>
        <v>4.43</v>
      </c>
      <c r="J27" s="8">
        <f t="shared" si="2"/>
        <v>4.43</v>
      </c>
      <c r="M27" s="25" t="s">
        <v>99</v>
      </c>
      <c r="N27" s="22" t="s">
        <v>129</v>
      </c>
    </row>
    <row r="28" spans="1:14" x14ac:dyDescent="0.2">
      <c r="A28" s="5">
        <v>21</v>
      </c>
      <c r="B28" s="6" t="s">
        <v>37</v>
      </c>
      <c r="C28" s="27" t="s">
        <v>76</v>
      </c>
      <c r="D28" s="6" t="s">
        <v>38</v>
      </c>
      <c r="E28" s="7">
        <v>1</v>
      </c>
      <c r="F28" s="3">
        <v>48.87</v>
      </c>
      <c r="G28" s="9">
        <v>0.1</v>
      </c>
      <c r="H28" s="8">
        <f t="shared" si="0"/>
        <v>4.8899999999999997</v>
      </c>
      <c r="I28" s="8">
        <f t="shared" si="1"/>
        <v>43.98</v>
      </c>
      <c r="J28" s="8">
        <f t="shared" si="2"/>
        <v>43.98</v>
      </c>
      <c r="M28" s="25" t="s">
        <v>100</v>
      </c>
      <c r="N28" s="22" t="s">
        <v>130</v>
      </c>
    </row>
    <row r="29" spans="1:14" x14ac:dyDescent="0.2">
      <c r="A29" s="10">
        <v>22</v>
      </c>
      <c r="B29" s="6" t="s">
        <v>39</v>
      </c>
      <c r="C29" s="27" t="s">
        <v>77</v>
      </c>
      <c r="D29" s="6" t="s">
        <v>38</v>
      </c>
      <c r="E29" s="7">
        <v>1</v>
      </c>
      <c r="F29" s="3">
        <v>27.46</v>
      </c>
      <c r="G29" s="9">
        <v>0.1</v>
      </c>
      <c r="H29" s="8">
        <f t="shared" si="0"/>
        <v>2.75</v>
      </c>
      <c r="I29" s="8">
        <f t="shared" si="1"/>
        <v>24.71</v>
      </c>
      <c r="J29" s="8">
        <f t="shared" si="2"/>
        <v>24.71</v>
      </c>
      <c r="M29" s="25" t="s">
        <v>101</v>
      </c>
      <c r="N29" s="22" t="s">
        <v>131</v>
      </c>
    </row>
    <row r="30" spans="1:14" x14ac:dyDescent="0.2">
      <c r="A30" s="5">
        <v>23</v>
      </c>
      <c r="B30" s="1" t="s">
        <v>40</v>
      </c>
      <c r="C30" s="26" t="s">
        <v>78</v>
      </c>
      <c r="D30" s="1" t="s">
        <v>21</v>
      </c>
      <c r="E30" s="2">
        <v>2</v>
      </c>
      <c r="F30" s="3">
        <v>52.45</v>
      </c>
      <c r="G30" s="4">
        <v>0.1</v>
      </c>
      <c r="H30" s="3">
        <f t="shared" si="0"/>
        <v>5.25</v>
      </c>
      <c r="I30" s="3">
        <f t="shared" si="1"/>
        <v>47.2</v>
      </c>
      <c r="J30" s="3">
        <f t="shared" si="2"/>
        <v>94.4</v>
      </c>
      <c r="M30" s="25" t="s">
        <v>102</v>
      </c>
      <c r="N30" s="22" t="s">
        <v>132</v>
      </c>
    </row>
    <row r="31" spans="1:14" x14ac:dyDescent="0.2">
      <c r="A31" s="10">
        <v>24</v>
      </c>
      <c r="B31" s="6" t="s">
        <v>29</v>
      </c>
      <c r="C31" s="27" t="s">
        <v>71</v>
      </c>
      <c r="D31" s="6" t="s">
        <v>21</v>
      </c>
      <c r="E31" s="7">
        <v>2</v>
      </c>
      <c r="F31" s="8">
        <v>18.600000000000001</v>
      </c>
      <c r="G31" s="9">
        <v>0.1</v>
      </c>
      <c r="H31" s="8">
        <f t="shared" si="0"/>
        <v>1.86</v>
      </c>
      <c r="I31" s="8">
        <f t="shared" si="1"/>
        <v>16.739999999999998</v>
      </c>
      <c r="J31" s="8">
        <f t="shared" si="2"/>
        <v>33.479999999999997</v>
      </c>
      <c r="M31" s="25" t="s">
        <v>94</v>
      </c>
      <c r="N31" s="28" t="s">
        <v>124</v>
      </c>
    </row>
    <row r="32" spans="1:14" x14ac:dyDescent="0.2">
      <c r="A32" s="5">
        <v>25</v>
      </c>
      <c r="B32" s="6" t="s">
        <v>41</v>
      </c>
      <c r="C32" s="6" t="s">
        <v>41</v>
      </c>
      <c r="D32" s="6" t="s">
        <v>8</v>
      </c>
      <c r="E32" s="7">
        <v>2</v>
      </c>
      <c r="F32" s="8">
        <v>13.41</v>
      </c>
      <c r="G32" s="9">
        <v>0.1</v>
      </c>
      <c r="H32" s="8">
        <f t="shared" si="0"/>
        <v>1.34</v>
      </c>
      <c r="I32" s="8">
        <f t="shared" si="1"/>
        <v>12.07</v>
      </c>
      <c r="J32" s="8">
        <f t="shared" si="2"/>
        <v>24.14</v>
      </c>
      <c r="M32" s="25" t="s">
        <v>103</v>
      </c>
      <c r="N32" s="22" t="s">
        <v>133</v>
      </c>
    </row>
    <row r="33" spans="1:14" x14ac:dyDescent="0.2">
      <c r="A33" s="10">
        <v>26</v>
      </c>
      <c r="B33" s="6" t="s">
        <v>42</v>
      </c>
      <c r="C33" s="6" t="s">
        <v>42</v>
      </c>
      <c r="D33" s="6" t="s">
        <v>8</v>
      </c>
      <c r="E33" s="7">
        <v>1</v>
      </c>
      <c r="F33" s="8">
        <v>4.68</v>
      </c>
      <c r="G33" s="9">
        <v>0.1</v>
      </c>
      <c r="H33" s="8">
        <f t="shared" si="0"/>
        <v>0.47</v>
      </c>
      <c r="I33" s="8">
        <f t="shared" si="1"/>
        <v>4.21</v>
      </c>
      <c r="J33" s="8">
        <f t="shared" si="2"/>
        <v>4.21</v>
      </c>
      <c r="M33" s="25" t="s">
        <v>104</v>
      </c>
      <c r="N33" s="22" t="s">
        <v>134</v>
      </c>
    </row>
    <row r="34" spans="1:14" x14ac:dyDescent="0.2">
      <c r="A34" s="5">
        <v>27</v>
      </c>
      <c r="B34" s="1" t="s">
        <v>43</v>
      </c>
      <c r="C34" s="26" t="s">
        <v>79</v>
      </c>
      <c r="D34" s="1" t="s">
        <v>44</v>
      </c>
      <c r="E34" s="2">
        <v>1</v>
      </c>
      <c r="F34" s="3">
        <v>84.34</v>
      </c>
      <c r="G34" s="4">
        <v>0.1</v>
      </c>
      <c r="H34" s="3">
        <f t="shared" si="0"/>
        <v>8.43</v>
      </c>
      <c r="I34" s="3">
        <f t="shared" si="1"/>
        <v>75.91</v>
      </c>
      <c r="J34" s="3">
        <f t="shared" si="2"/>
        <v>75.91</v>
      </c>
      <c r="M34" s="25" t="s">
        <v>105</v>
      </c>
      <c r="N34" s="22" t="s">
        <v>135</v>
      </c>
    </row>
    <row r="35" spans="1:14" x14ac:dyDescent="0.2">
      <c r="A35" s="10">
        <v>28</v>
      </c>
      <c r="B35" s="6" t="s">
        <v>45</v>
      </c>
      <c r="C35" s="27" t="s">
        <v>80</v>
      </c>
      <c r="D35" s="6" t="s">
        <v>44</v>
      </c>
      <c r="E35" s="7">
        <v>1</v>
      </c>
      <c r="F35" s="8">
        <v>84.34</v>
      </c>
      <c r="G35" s="9">
        <v>0.1</v>
      </c>
      <c r="H35" s="8">
        <f t="shared" si="0"/>
        <v>8.43</v>
      </c>
      <c r="I35" s="8">
        <f t="shared" si="1"/>
        <v>75.91</v>
      </c>
      <c r="J35" s="8">
        <f t="shared" si="2"/>
        <v>75.91</v>
      </c>
      <c r="M35" s="25" t="s">
        <v>106</v>
      </c>
      <c r="N35" s="22" t="s">
        <v>136</v>
      </c>
    </row>
    <row r="36" spans="1:14" x14ac:dyDescent="0.2">
      <c r="A36" s="5">
        <v>29</v>
      </c>
      <c r="B36" s="1" t="s">
        <v>46</v>
      </c>
      <c r="C36" s="1" t="s">
        <v>46</v>
      </c>
      <c r="D36" s="1" t="s">
        <v>47</v>
      </c>
      <c r="E36" s="2">
        <v>9</v>
      </c>
      <c r="F36" s="3">
        <v>77.44</v>
      </c>
      <c r="G36" s="4">
        <v>0.1</v>
      </c>
      <c r="H36" s="3">
        <f t="shared" si="0"/>
        <v>7.74</v>
      </c>
      <c r="I36" s="3">
        <f t="shared" si="1"/>
        <v>69.7</v>
      </c>
      <c r="J36" s="3">
        <f t="shared" si="2"/>
        <v>627.29999999999995</v>
      </c>
      <c r="M36" s="25" t="s">
        <v>107</v>
      </c>
      <c r="N36" s="22" t="s">
        <v>137</v>
      </c>
    </row>
    <row r="37" spans="1:14" x14ac:dyDescent="0.2">
      <c r="A37" s="10">
        <v>30</v>
      </c>
      <c r="B37" s="1" t="s">
        <v>48</v>
      </c>
      <c r="C37" s="26" t="s">
        <v>81</v>
      </c>
      <c r="D37" s="1" t="s">
        <v>28</v>
      </c>
      <c r="E37" s="2">
        <v>8</v>
      </c>
      <c r="F37" s="3">
        <v>43.84</v>
      </c>
      <c r="G37" s="4">
        <v>0.1</v>
      </c>
      <c r="H37" s="3">
        <f t="shared" si="0"/>
        <v>4.38</v>
      </c>
      <c r="I37" s="3">
        <f t="shared" si="1"/>
        <v>39.46</v>
      </c>
      <c r="J37" s="3">
        <f t="shared" si="2"/>
        <v>315.68</v>
      </c>
      <c r="M37" s="25" t="s">
        <v>108</v>
      </c>
      <c r="N37" s="22" t="s">
        <v>138</v>
      </c>
    </row>
    <row r="38" spans="1:14" x14ac:dyDescent="0.2">
      <c r="A38" s="5">
        <v>31</v>
      </c>
      <c r="B38" s="6" t="s">
        <v>49</v>
      </c>
      <c r="C38" s="6" t="s">
        <v>49</v>
      </c>
      <c r="D38" s="6" t="s">
        <v>50</v>
      </c>
      <c r="E38" s="7">
        <v>9</v>
      </c>
      <c r="F38" s="8">
        <v>23.26</v>
      </c>
      <c r="G38" s="9">
        <v>0.1</v>
      </c>
      <c r="H38" s="8">
        <f t="shared" si="0"/>
        <v>2.33</v>
      </c>
      <c r="I38" s="8">
        <f t="shared" si="1"/>
        <v>20.93</v>
      </c>
      <c r="J38" s="8">
        <f t="shared" si="2"/>
        <v>188.37</v>
      </c>
      <c r="M38" s="25" t="s">
        <v>109</v>
      </c>
      <c r="N38" s="22" t="s">
        <v>139</v>
      </c>
    </row>
    <row r="39" spans="1:14" x14ac:dyDescent="0.2">
      <c r="A39" s="10">
        <v>32</v>
      </c>
      <c r="B39" s="6" t="s">
        <v>51</v>
      </c>
      <c r="C39" s="6" t="s">
        <v>51</v>
      </c>
      <c r="D39" s="6" t="s">
        <v>8</v>
      </c>
      <c r="E39" s="7">
        <v>2</v>
      </c>
      <c r="F39" s="8">
        <v>6.8</v>
      </c>
      <c r="G39" s="9">
        <v>0.1</v>
      </c>
      <c r="H39" s="8">
        <f t="shared" si="0"/>
        <v>0.68</v>
      </c>
      <c r="I39" s="8">
        <f t="shared" si="1"/>
        <v>6.12</v>
      </c>
      <c r="J39" s="8">
        <f t="shared" si="2"/>
        <v>12.24</v>
      </c>
      <c r="K39" s="17" t="s">
        <v>59</v>
      </c>
      <c r="L39" s="17" t="s">
        <v>60</v>
      </c>
      <c r="M39" s="25" t="s">
        <v>110</v>
      </c>
      <c r="N39" s="22" t="s">
        <v>143</v>
      </c>
    </row>
    <row r="40" spans="1:14" x14ac:dyDescent="0.2">
      <c r="A40" s="5">
        <v>33</v>
      </c>
      <c r="B40" s="6" t="s">
        <v>52</v>
      </c>
      <c r="C40" s="6" t="s">
        <v>52</v>
      </c>
      <c r="D40" s="6" t="s">
        <v>53</v>
      </c>
      <c r="E40" s="7">
        <v>1</v>
      </c>
      <c r="F40" s="8">
        <v>9.0299999999999994</v>
      </c>
      <c r="G40" s="9">
        <v>0.1</v>
      </c>
      <c r="H40" s="8">
        <f t="shared" si="0"/>
        <v>0.9</v>
      </c>
      <c r="I40" s="8">
        <f t="shared" si="1"/>
        <v>8.1300000000000008</v>
      </c>
      <c r="J40" s="8">
        <f t="shared" si="2"/>
        <v>8.1300000000000008</v>
      </c>
      <c r="K40" s="17" t="s">
        <v>59</v>
      </c>
      <c r="L40" s="17" t="s">
        <v>61</v>
      </c>
      <c r="M40" s="25" t="s">
        <v>111</v>
      </c>
      <c r="N40" s="22" t="s">
        <v>144</v>
      </c>
    </row>
    <row r="41" spans="1:14" x14ac:dyDescent="0.2">
      <c r="A41" s="10">
        <v>34</v>
      </c>
      <c r="B41" s="1" t="s">
        <v>54</v>
      </c>
      <c r="C41" s="1" t="s">
        <v>54</v>
      </c>
      <c r="D41" s="1" t="s">
        <v>15</v>
      </c>
      <c r="E41" s="2">
        <v>1</v>
      </c>
      <c r="F41" s="3">
        <v>1927.82</v>
      </c>
      <c r="G41" s="4">
        <v>0.1</v>
      </c>
      <c r="H41" s="3">
        <f t="shared" si="0"/>
        <v>192.78</v>
      </c>
      <c r="I41" s="3">
        <f t="shared" si="1"/>
        <v>1735.04</v>
      </c>
      <c r="J41" s="3">
        <f t="shared" si="2"/>
        <v>1735.04</v>
      </c>
      <c r="M41" s="25" t="s">
        <v>112</v>
      </c>
      <c r="N41" s="22" t="s">
        <v>140</v>
      </c>
    </row>
    <row r="42" spans="1:14" x14ac:dyDescent="0.2">
      <c r="A42" s="10">
        <v>35</v>
      </c>
      <c r="B42" s="1" t="s">
        <v>55</v>
      </c>
      <c r="C42" s="26" t="s">
        <v>82</v>
      </c>
      <c r="D42" s="1" t="s">
        <v>56</v>
      </c>
      <c r="E42" s="2">
        <v>1</v>
      </c>
      <c r="F42" s="3">
        <v>19.7</v>
      </c>
      <c r="G42" s="4">
        <v>0.1</v>
      </c>
      <c r="H42" s="3">
        <f t="shared" si="0"/>
        <v>1.97</v>
      </c>
      <c r="I42" s="3">
        <f t="shared" si="1"/>
        <v>17.73</v>
      </c>
      <c r="J42" s="3">
        <f t="shared" si="2"/>
        <v>17.73</v>
      </c>
      <c r="M42" s="25" t="s">
        <v>113</v>
      </c>
      <c r="N42" s="22" t="s">
        <v>141</v>
      </c>
    </row>
    <row r="43" spans="1:14" x14ac:dyDescent="0.2">
      <c r="A43" s="10">
        <v>36</v>
      </c>
      <c r="B43" s="1" t="s">
        <v>57</v>
      </c>
      <c r="C43" s="26" t="s">
        <v>83</v>
      </c>
      <c r="D43" s="1" t="s">
        <v>53</v>
      </c>
      <c r="E43" s="2">
        <v>1</v>
      </c>
      <c r="F43" s="3">
        <v>3.07</v>
      </c>
      <c r="G43" s="4">
        <v>0.1</v>
      </c>
      <c r="H43" s="3">
        <f t="shared" si="0"/>
        <v>0.31</v>
      </c>
      <c r="I43" s="3">
        <f t="shared" si="1"/>
        <v>2.76</v>
      </c>
      <c r="J43" s="3">
        <f t="shared" si="2"/>
        <v>2.76</v>
      </c>
      <c r="M43" s="25" t="s">
        <v>114</v>
      </c>
      <c r="N43" s="22" t="s">
        <v>142</v>
      </c>
    </row>
    <row r="44" spans="1:14" ht="13.5" thickBot="1" x14ac:dyDescent="0.25">
      <c r="A44" s="11"/>
      <c r="B44" s="12"/>
      <c r="C44" s="12"/>
      <c r="D44" s="12"/>
      <c r="E44" s="13"/>
      <c r="F44" s="14"/>
      <c r="G44" s="15"/>
      <c r="H44" s="14"/>
      <c r="I44" s="14"/>
      <c r="J44" s="14"/>
    </row>
    <row r="45" spans="1:14" s="23" customFormat="1" x14ac:dyDescent="0.2">
      <c r="A45" s="5"/>
      <c r="B45" s="5"/>
      <c r="C45" s="5"/>
      <c r="D45" s="5" t="s">
        <v>9</v>
      </c>
      <c r="E45" s="20"/>
      <c r="F45" s="21"/>
      <c r="G45" s="20"/>
      <c r="H45" s="21"/>
      <c r="I45" s="21"/>
      <c r="J45" s="21">
        <f>SUM(J8:J44)</f>
        <v>9969.7899999999991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KRONE.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Toro Matus</dc:creator>
  <cp:lastModifiedBy>Andres Held</cp:lastModifiedBy>
  <cp:lastPrinted>2025-01-16T13:04:07Z</cp:lastPrinted>
  <dcterms:created xsi:type="dcterms:W3CDTF">2024-03-04T16:19:40Z</dcterms:created>
  <dcterms:modified xsi:type="dcterms:W3CDTF">2025-04-14T14:18:20Z</dcterms:modified>
</cp:coreProperties>
</file>